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InkAnnotation="0" updateLinks="never" codeName="ThisWorkbook" autoCompressPictures="0"/>
  <mc:AlternateContent xmlns:mc="http://schemas.openxmlformats.org/markup-compatibility/2006">
    <mc:Choice Requires="x15">
      <x15ac:absPath xmlns:x15ac="http://schemas.microsoft.com/office/spreadsheetml/2010/11/ac" url="C:\Users\agodfrey\Desktop\"/>
    </mc:Choice>
  </mc:AlternateContent>
  <xr:revisionPtr revIDLastSave="0" documentId="13_ncr:1_{AD012935-89FD-4775-B2EE-89BD62C4517D}" xr6:coauthVersionLast="41" xr6:coauthVersionMax="41" xr10:uidLastSave="{00000000-0000-0000-0000-000000000000}"/>
  <bookViews>
    <workbookView xWindow="-110" yWindow="-110" windowWidth="19420" windowHeight="10420" tabRatio="829" activeTab="1" xr2:uid="{00000000-000D-0000-FFFF-FFFF00000000}"/>
  </bookViews>
  <sheets>
    <sheet name="Instructions" sheetId="2" r:id="rId1"/>
    <sheet name="Cover Sheet" sheetId="1" r:id="rId2"/>
    <sheet name="Worksheet" sheetId="3" r:id="rId3"/>
    <sheet name="Additions Checklist" sheetId="4" r:id="rId4"/>
  </sheets>
  <definedNames>
    <definedName name="_xlnm.Print_Area" localSheetId="1">'Cover Sheet'!$A$1:$M$44</definedName>
    <definedName name="_xlnm.Print_Area" localSheetId="2">Worksheet!$A$1:$G$491</definedName>
    <definedName name="Z_2FEF0157_1395_4AB0_A359_44D2120F1FD8_.wvu.Cols" localSheetId="1" hidden="1">'Cover Sheet'!$L:$L</definedName>
    <definedName name="Z_2FEF0157_1395_4AB0_A359_44D2120F1FD8_.wvu.Cols" localSheetId="2" hidden="1">Worksheet!$I:$I</definedName>
    <definedName name="Z_2FEF0157_1395_4AB0_A359_44D2120F1FD8_.wvu.PrintArea" localSheetId="1" hidden="1">'Cover Sheet'!$A$1:$K$42</definedName>
    <definedName name="Z_2FEF0157_1395_4AB0_A359_44D2120F1FD8_.wvu.PrintArea" localSheetId="2" hidden="1">Worksheet!$A:$G</definedName>
    <definedName name="Z_7E0C5C1F_A8E1_4256_8919_1760528F8325_.wvu.Cols" localSheetId="1" hidden="1">'Cover Sheet'!$L:$L</definedName>
    <definedName name="Z_7E0C5C1F_A8E1_4256_8919_1760528F8325_.wvu.Cols" localSheetId="2" hidden="1">Worksheet!$I:$I</definedName>
    <definedName name="Z_7E0C5C1F_A8E1_4256_8919_1760528F8325_.wvu.PrintArea" localSheetId="1" hidden="1">'Cover Sheet'!$A$1:$K$42</definedName>
    <definedName name="Z_7E0C5C1F_A8E1_4256_8919_1760528F8325_.wvu.PrintArea" localSheetId="2" hidden="1">Worksheet!$A:$G</definedName>
  </definedNames>
  <calcPr calcId="191029"/>
  <customWorkbookViews>
    <customWorkbookView name="Steve Lindsley - Personal View" guid="{7E0C5C1F-A8E1-4256-8919-1760528F8325}" mergeInterval="0" personalView="1" maximized="1" windowWidth="1262" windowHeight="497" tabRatio="829" activeSheetId="3" showComments="commIndAndComment"/>
    <customWorkbookView name="Worksheet- All Lines" guid="{68EEACCF-81F3-4F65-9A07-3AC941C93613}" maximized="1" xWindow="1" yWindow="1" windowWidth="1024" windowHeight="547" activeSheetId="4"/>
    <customWorkbookView name="Required- All Levels" guid="{E4E10649-538C-4491-887B-F31EC76C45E5}" maximized="1" xWindow="1" yWindow="1" windowWidth="1024" windowHeight="547" activeSheetId="4"/>
    <customWorkbookView name="Cara O'Rourke - Personal View" guid="{FFDE8AC1-92F5-4BFA-8F63-BCA86CD11446}" mergeInterval="0" personalView="1" maximized="1" xWindow="1" yWindow="1" windowWidth="1020" windowHeight="551" tabRatio="829" activeSheetId="3"/>
    <customWorkbookView name="Matt Waring - Personal View" guid="{2FEF0157-1395-4AB0-A359-44D2120F1FD8}" mergeInterval="0" personalView="1" maximized="1" windowWidth="1366" windowHeight="543" tabRatio="829" activeSheetId="3"/>
  </customWorkbookViews>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J28" i="1" l="1"/>
  <c r="A201" i="3" l="1"/>
  <c r="G64" i="4" l="1"/>
  <c r="F64" i="4"/>
  <c r="I28" i="1" s="1"/>
  <c r="F82" i="3"/>
  <c r="I19" i="1" s="1"/>
  <c r="F62" i="3"/>
  <c r="I18" i="1" s="1"/>
  <c r="G62" i="3"/>
  <c r="J18" i="1" s="1"/>
  <c r="G486" i="3"/>
  <c r="J26" i="1" s="1"/>
  <c r="F486" i="3"/>
  <c r="I26" i="1" s="1"/>
  <c r="F471" i="3"/>
  <c r="I25" i="1" s="1"/>
  <c r="G448" i="3"/>
  <c r="J24" i="1" s="1"/>
  <c r="F448" i="3"/>
  <c r="I24" i="1" s="1"/>
  <c r="G403" i="3"/>
  <c r="J23" i="1" s="1"/>
  <c r="F403" i="3"/>
  <c r="I23" i="1" s="1"/>
  <c r="G172" i="3"/>
  <c r="J21" i="1" s="1"/>
  <c r="F172" i="3"/>
  <c r="I21" i="1" s="1"/>
  <c r="G134" i="3"/>
  <c r="J20" i="1" s="1"/>
  <c r="F134" i="3"/>
  <c r="I20" i="1" s="1"/>
  <c r="G82" i="3"/>
  <c r="J19" i="1" s="1"/>
  <c r="F48" i="3"/>
  <c r="I17" i="1" s="1"/>
  <c r="G471" i="3"/>
  <c r="J25" i="1" s="1"/>
  <c r="G48" i="3"/>
  <c r="J17" i="1" s="1"/>
  <c r="F266" i="3"/>
  <c r="I22" i="1" s="1"/>
  <c r="G266" i="3"/>
  <c r="J22" i="1" s="1"/>
  <c r="A418" i="3"/>
  <c r="A419" i="3" s="1"/>
  <c r="A177" i="3"/>
  <c r="A52" i="3"/>
  <c r="A455" i="3"/>
  <c r="A456" i="3" s="1"/>
  <c r="A457" i="3" s="1"/>
  <c r="A148" i="3"/>
  <c r="A149" i="3" s="1"/>
  <c r="A150" i="3" s="1"/>
  <c r="A476" i="3"/>
  <c r="A477" i="3" s="1"/>
  <c r="A478" i="3" s="1"/>
  <c r="A479" i="3" s="1"/>
  <c r="A424" i="3"/>
  <c r="A382" i="3"/>
  <c r="A383" i="3" s="1"/>
  <c r="A327" i="3"/>
  <c r="A306" i="3"/>
  <c r="A307" i="3" s="1"/>
  <c r="A308" i="3" s="1"/>
  <c r="A311" i="3" s="1"/>
  <c r="A312" i="3" s="1"/>
  <c r="A313" i="3" s="1"/>
  <c r="A314" i="3" s="1"/>
  <c r="A192" i="3"/>
  <c r="A194" i="3" s="1"/>
  <c r="A31" i="3"/>
  <c r="A32" i="3" s="1"/>
  <c r="A33" i="3" s="1"/>
  <c r="A34" i="3" s="1"/>
  <c r="A35" i="3" s="1"/>
  <c r="A36" i="3" s="1"/>
  <c r="A37" i="3" s="1"/>
  <c r="A38" i="3" s="1"/>
  <c r="A40" i="3" s="1"/>
  <c r="A282" i="3"/>
  <c r="A283" i="3" s="1"/>
  <c r="A284" i="3" s="1"/>
  <c r="A285" i="3" s="1"/>
  <c r="A286" i="3" s="1"/>
  <c r="A287" i="3" s="1"/>
  <c r="A288" i="3" s="1"/>
  <c r="A237" i="3"/>
  <c r="A240" i="3" s="1"/>
  <c r="A243" i="3" s="1"/>
  <c r="A245" i="3" s="1"/>
  <c r="A249" i="3" s="1"/>
  <c r="A252" i="3" s="1"/>
  <c r="A256" i="3" s="1"/>
  <c r="A205" i="3"/>
  <c r="B57" i="3"/>
  <c r="B58" i="3" s="1"/>
  <c r="B59" i="3" s="1"/>
  <c r="B60" i="3" s="1"/>
  <c r="B61" i="3" s="1"/>
  <c r="A45" i="3"/>
  <c r="J27" i="1" l="1"/>
  <c r="J29" i="1" s="1"/>
  <c r="I31" i="1" s="1"/>
  <c r="I27" i="1"/>
  <c r="I29" i="1" s="1"/>
  <c r="F488" i="3"/>
  <c r="G488" i="3"/>
  <c r="F490" i="3" s="1"/>
</calcChain>
</file>

<file path=xl/sharedStrings.xml><?xml version="1.0" encoding="utf-8"?>
<sst xmlns="http://schemas.openxmlformats.org/spreadsheetml/2006/main" count="1259" uniqueCount="740">
  <si>
    <t>Variable speed blower</t>
  </si>
  <si>
    <t>Subfloor</t>
  </si>
  <si>
    <t xml:space="preserve">Insulation </t>
  </si>
  <si>
    <t>All cabinets, shelves, and countertops</t>
  </si>
  <si>
    <t>Select all that apply</t>
  </si>
  <si>
    <t>REQUIRED AT PLATINUM, OPTIONAL AT GOLD &amp; CERTIFIED</t>
  </si>
  <si>
    <t>Select one:</t>
  </si>
  <si>
    <t>Timer on exterior water spigots</t>
  </si>
  <si>
    <t>Local recycling contact</t>
  </si>
  <si>
    <t>Household hazardous waste resources</t>
  </si>
  <si>
    <t>Select all that apply:</t>
  </si>
  <si>
    <t>All must comply:</t>
  </si>
  <si>
    <t xml:space="preserve">WATER EFFICIENCY TOTAL </t>
  </si>
  <si>
    <t>WORKSHEET TOTAL</t>
  </si>
  <si>
    <t>CONSTRUCTION WASTE MANAGEMENT TOTAL</t>
  </si>
  <si>
    <t>On-call personnel designated for erosion control during rain events</t>
  </si>
  <si>
    <t>Downstream water quality testing (if applicable)</t>
  </si>
  <si>
    <t>Bike racks</t>
  </si>
  <si>
    <t>Covered bike storage facility</t>
  </si>
  <si>
    <t>Covered bus stop</t>
  </si>
  <si>
    <t>Gypcrete on all framed floors separating unit envelopes</t>
  </si>
  <si>
    <t>BE 3: INSULATION</t>
  </si>
  <si>
    <t>BE 2: BLOWER DOOR TEST</t>
  </si>
  <si>
    <t>BE 4: WINDOWS</t>
  </si>
  <si>
    <t>BE 5: ROOF</t>
  </si>
  <si>
    <t>No electric resistant heat as primary heat source</t>
  </si>
  <si>
    <t>SITE PLANNING (SP)</t>
  </si>
  <si>
    <t>Solar electric system (10% of project requirements)</t>
  </si>
  <si>
    <t>Common areas use solar electric system (80% of demand)</t>
  </si>
  <si>
    <t>Average floor area of unit:</t>
  </si>
  <si>
    <t>CONSTRUCTION WASTE MANAGEMENT (CW)</t>
  </si>
  <si>
    <t>INDOOR AIR QUALITY (IAQ)</t>
  </si>
  <si>
    <t>IAQ 1: COMBUSTION SAFETY</t>
  </si>
  <si>
    <t>WATER EFFICIENCY (WE)</t>
  </si>
  <si>
    <t>WE 1: INDOOR WATER USE</t>
  </si>
  <si>
    <t>WE 2: OUTDOOR WATER USE</t>
  </si>
  <si>
    <t>INNOVATION (INV)</t>
  </si>
  <si>
    <t>SITE PLANNING TOTAL</t>
  </si>
  <si>
    <t>Exhaust fan wired with light in bathroom</t>
  </si>
  <si>
    <t>Indoor coil protected until finished floor installed</t>
  </si>
  <si>
    <t xml:space="preserve">≥50% of onsite impervious surface areas </t>
  </si>
  <si>
    <t>No construction materials burned or buried on site</t>
  </si>
  <si>
    <t>Only state-approved landfills may be utilized</t>
  </si>
  <si>
    <t>Post waste management plan and divert 75% from landfill of:</t>
  </si>
  <si>
    <t>RE 1: RESOURCE EFFICIENT DESIGN</t>
  </si>
  <si>
    <t>&lt; 800 square feet</t>
  </si>
  <si>
    <t>800-1100 square feet</t>
  </si>
  <si>
    <t>RE 3: LOCAL, RECYCLED AND/OR NATURAL CONTENT MATERIALS</t>
  </si>
  <si>
    <t>All outdoor supply air crosses filter prior to distribution</t>
  </si>
  <si>
    <t>Interior paints</t>
  </si>
  <si>
    <t>Stains and finishes on wood floors</t>
  </si>
  <si>
    <t xml:space="preserve">Sealants and adhesives </t>
  </si>
  <si>
    <t>Carpet</t>
  </si>
  <si>
    <t>Carpet pad</t>
  </si>
  <si>
    <t>Carpet pad adhesive</t>
  </si>
  <si>
    <t>Seal all particle board surfaces in house with water-based sealant</t>
  </si>
  <si>
    <t>Floors:</t>
  </si>
  <si>
    <r>
      <t xml:space="preserve">Framed </t>
    </r>
    <r>
      <rPr>
        <sz val="9"/>
        <rFont val="Calibri"/>
        <family val="2"/>
      </rPr>
      <t>≥</t>
    </r>
    <r>
      <rPr>
        <sz val="9"/>
        <rFont val="Verdana"/>
        <family val="2"/>
      </rPr>
      <t xml:space="preserve"> R-19</t>
    </r>
  </si>
  <si>
    <r>
      <t xml:space="preserve">Cantilevered </t>
    </r>
    <r>
      <rPr>
        <sz val="9"/>
        <rFont val="Calibri"/>
        <family val="2"/>
      </rPr>
      <t>≥</t>
    </r>
    <r>
      <rPr>
        <sz val="9"/>
        <rFont val="Verdana"/>
        <family val="2"/>
      </rPr>
      <t xml:space="preserve"> R-30</t>
    </r>
  </si>
  <si>
    <t>Walls:</t>
  </si>
  <si>
    <r>
      <t xml:space="preserve">Exterior walls and band joists </t>
    </r>
    <r>
      <rPr>
        <sz val="9"/>
        <rFont val="Calibri"/>
        <family val="2"/>
      </rPr>
      <t>≥</t>
    </r>
    <r>
      <rPr>
        <sz val="9"/>
        <rFont val="Verdana"/>
        <family val="2"/>
      </rPr>
      <t xml:space="preserve"> R-13</t>
    </r>
  </si>
  <si>
    <t>Ceilings:</t>
  </si>
  <si>
    <t>Install wind baffles at eaves in every vented bay, or equivalent air barrier at edge of ceiling</t>
  </si>
  <si>
    <t>Attic platforms allow for full-depth insulation below</t>
  </si>
  <si>
    <r>
      <t xml:space="preserve">Slab edge insulation:  Climate Zone 2/3 </t>
    </r>
    <r>
      <rPr>
        <sz val="9"/>
        <rFont val="Calibri"/>
        <family val="2"/>
      </rPr>
      <t>≥</t>
    </r>
    <r>
      <rPr>
        <sz val="9"/>
        <rFont val="Verdana"/>
        <family val="2"/>
      </rPr>
      <t xml:space="preserve"> R-4, Climate Zone 4 </t>
    </r>
    <r>
      <rPr>
        <sz val="9"/>
        <rFont val="Calibri"/>
        <family val="2"/>
      </rPr>
      <t>≥</t>
    </r>
    <r>
      <rPr>
        <sz val="9"/>
        <rFont val="Verdana"/>
        <family val="2"/>
      </rPr>
      <t xml:space="preserve"> R-10</t>
    </r>
  </si>
  <si>
    <t>REQUIRED AT PLATINUM AND GOLD, OPTIONAL AT CERTIFIED</t>
  </si>
  <si>
    <t>Grade I</t>
  </si>
  <si>
    <t xml:space="preserve">Flat: Climate Zone 2/3 ≥ R-38, Climate Zone 4 ≥ R-49 </t>
  </si>
  <si>
    <t>Comply with all federal, state, and local government erosion control and tree protection measures</t>
  </si>
  <si>
    <t>Workshop on erosion and sediment control</t>
  </si>
  <si>
    <t>Points</t>
  </si>
  <si>
    <t>Planned</t>
  </si>
  <si>
    <t>Insulated wall sheathing:</t>
  </si>
  <si>
    <t>Solar shade screens (min all east and west windows)</t>
  </si>
  <si>
    <t>Roofing warranty:</t>
  </si>
  <si>
    <t xml:space="preserve">INNOVATION TOTAL </t>
  </si>
  <si>
    <t>-</t>
  </si>
  <si>
    <t>REQUIRED AT ALL LEVELS</t>
  </si>
  <si>
    <t>OPTIONAL AT ALL LEVELS</t>
  </si>
  <si>
    <t>INDOOR AIR QUALITY TOTAL</t>
  </si>
  <si>
    <t>On-site fuel cell or co-generation system</t>
  </si>
  <si>
    <t>A.</t>
  </si>
  <si>
    <t>B.</t>
  </si>
  <si>
    <t>Roof</t>
  </si>
  <si>
    <t>Exterior walls</t>
  </si>
  <si>
    <t>Foundation walls</t>
  </si>
  <si>
    <t>Wood</t>
  </si>
  <si>
    <t>Cardboard</t>
  </si>
  <si>
    <t>Drywall (recycle or grind and spread on site)</t>
  </si>
  <si>
    <t>Shingles</t>
  </si>
  <si>
    <t xml:space="preserve">Opaque door:  U factor≤ 0.21                                                                                             </t>
  </si>
  <si>
    <t xml:space="preserve"> Skylight U-factor and SHGC:                                                                                   </t>
  </si>
  <si>
    <r>
      <t xml:space="preserve">SHGC: Climate 2/3/4 </t>
    </r>
    <r>
      <rPr>
        <sz val="9"/>
        <rFont val="Calibri"/>
        <family val="2"/>
      </rPr>
      <t>≤</t>
    </r>
    <r>
      <rPr>
        <sz val="9"/>
        <rFont val="Verdana"/>
        <family val="2"/>
      </rPr>
      <t>0.24</t>
    </r>
  </si>
  <si>
    <t xml:space="preserve"> If ducts are in unconditioned attic:                                                                            </t>
  </si>
  <si>
    <t>Attic-side radiant barrier</t>
  </si>
  <si>
    <t>Use actual area, U-factor and SHGC for windows and doors, actual area and R-values of floors, walls , and ceilings</t>
  </si>
  <si>
    <t>High efficiency elevators</t>
  </si>
  <si>
    <r>
      <t>ENERGY STAR qualified roof (</t>
    </r>
    <r>
      <rPr>
        <sz val="9"/>
        <rFont val="Calibri"/>
        <family val="2"/>
      </rPr>
      <t>≥</t>
    </r>
    <r>
      <rPr>
        <sz val="9"/>
        <rFont val="Verdana"/>
        <family val="2"/>
      </rPr>
      <t>75% of total roof area)</t>
    </r>
  </si>
  <si>
    <r>
      <t xml:space="preserve">Indoor temperatures 70 </t>
    </r>
    <r>
      <rPr>
        <sz val="9"/>
        <rFont val="Calibri"/>
        <family val="2"/>
      </rPr>
      <t>̊</t>
    </r>
    <r>
      <rPr>
        <sz val="9"/>
        <rFont val="Verdana"/>
        <family val="2"/>
      </rPr>
      <t xml:space="preserve">F for heating and 75 </t>
    </r>
    <r>
      <rPr>
        <sz val="9"/>
        <rFont val="Calibri"/>
        <family val="2"/>
      </rPr>
      <t>̊</t>
    </r>
    <r>
      <rPr>
        <sz val="9"/>
        <rFont val="Verdana"/>
        <family val="2"/>
      </rPr>
      <t xml:space="preserve"> for cooling</t>
    </r>
  </si>
  <si>
    <t>EarthCraft Light Commercial for Community Center</t>
  </si>
  <si>
    <t>Permanent walk-off mats installed at each building entry</t>
  </si>
  <si>
    <t>Walking distance to public openspace or greenspace ≥3/4 acre in size (≤1/2 mile)</t>
  </si>
  <si>
    <r>
      <t xml:space="preserve">Corners </t>
    </r>
    <r>
      <rPr>
        <sz val="9"/>
        <rFont val="Calibri"/>
        <family val="2"/>
      </rPr>
      <t xml:space="preserve">≥ </t>
    </r>
    <r>
      <rPr>
        <sz val="9"/>
        <rFont val="Verdana"/>
        <family val="2"/>
      </rPr>
      <t>R-6</t>
    </r>
  </si>
  <si>
    <t>ENERGY EFFICIENT SYSTEMS (ES)</t>
  </si>
  <si>
    <t>Label all storm drain or storm inlets to discourage dumping of pollutants</t>
  </si>
  <si>
    <t>RESOURCE EFFICIENCY (RE)</t>
  </si>
  <si>
    <t>RESOURCE EFFICIENCY TOTAL</t>
  </si>
  <si>
    <t>EDUCATION AND OPERATIONS (EO)</t>
  </si>
  <si>
    <t>EO 2:  OPERATIONS AND MANAGEMENT</t>
  </si>
  <si>
    <t xml:space="preserve">EDUCATION AND OPERATIONS TOTAL </t>
  </si>
  <si>
    <t>Radon construction:</t>
  </si>
  <si>
    <t>Flashing:</t>
  </si>
  <si>
    <t>Maintain 2" clearance between wall siding and roof surface</t>
  </si>
  <si>
    <t>Flooring:</t>
  </si>
  <si>
    <t>Attic kneewall:</t>
  </si>
  <si>
    <t>Status</t>
  </si>
  <si>
    <t>Walking distance to rail/rapid transit (≤1/2 mile)</t>
  </si>
  <si>
    <t>Biking distance to bike path (≤1/2 mile)</t>
  </si>
  <si>
    <t xml:space="preserve">≥25% of onsite impervious surface areas </t>
  </si>
  <si>
    <t xml:space="preserve">≥75% of onsite impervious surface areas </t>
  </si>
  <si>
    <t>Turf ≤40% of landscaped area</t>
  </si>
  <si>
    <t>Distribution uniformity ≥65% lower quarter</t>
  </si>
  <si>
    <t xml:space="preserve">Install sprinklers only on turfgrass, pop-up height ≥4" </t>
  </si>
  <si>
    <t>Establish grow-in phase and post landscape seasonal water schedules at irrigation controller</t>
  </si>
  <si>
    <t>Greywater irrigation system</t>
  </si>
  <si>
    <t xml:space="preserve">Zone irrigation system for specific water needs in each planting area </t>
  </si>
  <si>
    <t>Provide weather station or soil moisture sensor on irrigation system</t>
  </si>
  <si>
    <t>Limit framing at all windows and doors</t>
  </si>
  <si>
    <t>DURABILITY AND MOISTURE MANAGEMENT (DU)</t>
  </si>
  <si>
    <t>IAQ 2: INDOOR POLLUTANT CONTROL</t>
  </si>
  <si>
    <t xml:space="preserve">BE 1: AIR SEALING MEASURES </t>
  </si>
  <si>
    <r>
      <t xml:space="preserve">Headers </t>
    </r>
    <r>
      <rPr>
        <sz val="9"/>
        <rFont val="Calibri"/>
        <family val="2"/>
      </rPr>
      <t>≥</t>
    </r>
    <r>
      <rPr>
        <sz val="9"/>
        <rFont val="Verdana"/>
        <family val="2"/>
      </rPr>
      <t xml:space="preserve"> R-3</t>
    </r>
  </si>
  <si>
    <t>Sloped:   Climate Zone 2/3 ≥ R-38, Climate Zone 4 ≥ R-49</t>
  </si>
  <si>
    <t>AHRI performance match all indoor/outdoor coils</t>
  </si>
  <si>
    <t xml:space="preserve">Verification of proper refrigerant charge with subcooling deviation ±3°F or superheat deviation ±5°F  </t>
  </si>
  <si>
    <t xml:space="preserve">No ducts in exterior walls or vaulted ceilings and no plenum within 2' of roofline. </t>
  </si>
  <si>
    <t>ES 3: DUCT LEAKAGE TEST RESULTS</t>
  </si>
  <si>
    <t>Verify outdoor air supply ventilation airflow test within 20% of design values</t>
  </si>
  <si>
    <t>Additional dehumidification system:</t>
  </si>
  <si>
    <t>Basement or sealed crawlspace system</t>
  </si>
  <si>
    <t>Door U-factors and SHGC:</t>
  </si>
  <si>
    <t xml:space="preserve">Window U-factor and SHGC:                                                                                   </t>
  </si>
  <si>
    <t xml:space="preserve">Skylight U-factor and SHGC:                                                                                   </t>
  </si>
  <si>
    <t>NFRC certified doors, windows and skylights with label</t>
  </si>
  <si>
    <t xml:space="preserve">Door U-factor:                                                                                   </t>
  </si>
  <si>
    <t>Size headers for loads (non-structural headers in non-load bearing walls)</t>
  </si>
  <si>
    <t>RE 2: ADVANCED FRAMING PRODUCTS</t>
  </si>
  <si>
    <t>Engineered wall framing (≥90%)</t>
  </si>
  <si>
    <t>Deliver panelized construction or SIPs to the site pre-framed (≥90%):</t>
  </si>
  <si>
    <t>Floors</t>
  </si>
  <si>
    <t>Structural headers are steel or engineered wood (≥90%)</t>
  </si>
  <si>
    <t>Replace ≥25% of cement in concrete with fly ash or slag:</t>
  </si>
  <si>
    <t>Slab and/or foundation walls (100%)</t>
  </si>
  <si>
    <t>Countertops</t>
  </si>
  <si>
    <t>Exterior cladding and trim (≥25% recycled content material on ≥75% area)</t>
  </si>
  <si>
    <t>Insulation (≥25% recycled content material and SCS certified)</t>
  </si>
  <si>
    <t>Cork, natural linoleum, sealed concrete or bamboo flooring (≥20% of total floor area)</t>
  </si>
  <si>
    <t>Recycled content tiles (≥30% recycled content material on 100% of tile floor area)</t>
  </si>
  <si>
    <t>Carpet (≥50% recycled content material on ≥50% of all carpeted floor area)</t>
  </si>
  <si>
    <t>Biodegradable carpet and backing (≥50% of all carpeted floor area)</t>
  </si>
  <si>
    <t>Interior (≥80%)</t>
  </si>
  <si>
    <t>Exterior, including soffit, fascia and trim (≥75%)</t>
  </si>
  <si>
    <t xml:space="preserve">Roofing material (≥50% recycled content material on ≥90% area) </t>
  </si>
  <si>
    <t>DU 1: PRODUCTS AND APPLICATIONS</t>
  </si>
  <si>
    <t>All roof valleys direct water away from walls, dormers, chimneys, etc.</t>
  </si>
  <si>
    <t>Window and door pan flashing at sills and side flashing</t>
  </si>
  <si>
    <t xml:space="preserve">Window and door head/top flashing                          </t>
  </si>
  <si>
    <t xml:space="preserve">Roof gutters discharge water ≥5' from foundation                        </t>
  </si>
  <si>
    <t>Non-CFC and non-HCFC refrigerant</t>
  </si>
  <si>
    <t>Heating equipment efficiency:</t>
  </si>
  <si>
    <t>Dual-stage compressors</t>
  </si>
  <si>
    <t>ES 4: VENTILATION</t>
  </si>
  <si>
    <t>HIGH PERFORMANCE BUILDING ENVELOPE (BE)</t>
  </si>
  <si>
    <t>ES 5: WATER HEATER</t>
  </si>
  <si>
    <t>ES 6.4</t>
  </si>
  <si>
    <t>ES 6.5</t>
  </si>
  <si>
    <t>ES 7: COMMON AREA LIGHTING/APPLIANCES</t>
  </si>
  <si>
    <t>EO 1:  EDUCATION</t>
  </si>
  <si>
    <r>
      <t xml:space="preserve">Grade II with insulated sheathing </t>
    </r>
    <r>
      <rPr>
        <sz val="9"/>
        <rFont val="Verdana"/>
        <family val="2"/>
      </rPr>
      <t>≥ R-3 (100%)</t>
    </r>
  </si>
  <si>
    <t>EO 3:  THIRD PARTY PROGRAMS</t>
  </si>
  <si>
    <t>REQUIRED AT PLATINUM, OPTIONAL AT GOLD AND CERTIFIED</t>
  </si>
  <si>
    <t>Fixtures and bulbs:</t>
  </si>
  <si>
    <t>Ballasted compact fluorescents or LED bulbs at all recessed light fixtures</t>
  </si>
  <si>
    <t>Landscape design:</t>
  </si>
  <si>
    <t>Windows, doors and skylights with ≥25-year warranty</t>
  </si>
  <si>
    <t>Insulate cold water pipes ≥R-2</t>
  </si>
  <si>
    <t>≥40-year</t>
  </si>
  <si>
    <t>≥50-year</t>
  </si>
  <si>
    <t>Foundation drain on top of sub-grade footing</t>
  </si>
  <si>
    <t>Patio slabs, walks and driveways sloped ≥1/4” per 1’ away from home for ≥10’ or to the edge of the surface, whichever is less</t>
  </si>
  <si>
    <t xml:space="preserve">Drainage board and damp proofing for below-grade walls </t>
  </si>
  <si>
    <t>Between footing and foundation</t>
  </si>
  <si>
    <t>Between foundation and framing for all walls</t>
  </si>
  <si>
    <t>DU 2: MOISTURE MANAGEMENT</t>
  </si>
  <si>
    <t>DURABILITY AND MOISTURE MANAGEMENT TOTAL</t>
  </si>
  <si>
    <t xml:space="preserve">Provide rodent and corrosion proof screens with mesh ≤0.5" for all openings not fully sealed or caulked </t>
  </si>
  <si>
    <t>Certified low or no VOC materials:</t>
  </si>
  <si>
    <t>REQUIRED AT PLATINUM , OPTIONAL AT GOLD AND CERTIFIED</t>
  </si>
  <si>
    <t xml:space="preserve">Seal and insulate crawlspace walls:  
   Climate Zone 2/3 ≥R-5 continuous  
   Climate Zone 4 ≥R-10 continuous </t>
  </si>
  <si>
    <t>If programmable thermostat installed for heat pump, include adaptive recovery technology</t>
  </si>
  <si>
    <t>Heat pump efficiency ≥9.0 HSPF</t>
  </si>
  <si>
    <t>HIGH PERFORMANCE BUILDING ENVELOPE TOTAL</t>
  </si>
  <si>
    <t>Code approved solid connector for all flex-to-flex connections</t>
  </si>
  <si>
    <t>Fully duct all supply and return ducts</t>
  </si>
  <si>
    <t xml:space="preserve">Duct clothes dryers to outside </t>
  </si>
  <si>
    <t>No power roof vents</t>
  </si>
  <si>
    <t>Vent storage room to outside</t>
  </si>
  <si>
    <t>Install and label accessible ventilation controls, with override controls for continuously operating ventilation fans</t>
  </si>
  <si>
    <t>Heat trap on all storage water heaters</t>
  </si>
  <si>
    <t>Type of water heater:</t>
  </si>
  <si>
    <t>ES 6: LIGHTING/APPLIANCES</t>
  </si>
  <si>
    <t>If installed, ENERGY STAR dishwasher</t>
  </si>
  <si>
    <t>If installed, ENERGY STAR refrigerator</t>
  </si>
  <si>
    <t>Existing</t>
  </si>
  <si>
    <t>Do not install invasive plants on site</t>
  </si>
  <si>
    <t>Tree preservation and protection measures employed on site</t>
  </si>
  <si>
    <t>Foundation walls:   
     Climate Zone 2/3 ≥ R-5 continuous or ≥ R-13 cavity      
     Climate Zone 4 ≥ R-10 continuous or ≥ R-13 cavity</t>
  </si>
  <si>
    <t>Metal (including beverage containers)</t>
  </si>
  <si>
    <t xml:space="preserve">Provide property manager with project-specific owner's manual                                                       </t>
  </si>
  <si>
    <t>Environmentally friendly cleaning package for ongoing building maintenance</t>
  </si>
  <si>
    <t>Solar, micro-hydro or wind electric system</t>
  </si>
  <si>
    <t xml:space="preserve">Solar-ready design </t>
  </si>
  <si>
    <t xml:space="preserve">Project specific innovation points: builder submits specifications for innovative products or design features to EarthCraft prior to construction completion </t>
  </si>
  <si>
    <t>1-5</t>
  </si>
  <si>
    <t>Engineered trim:</t>
  </si>
  <si>
    <t>Gravel bed beneath sub-grade slabs, on grade slabs, or raised slabs</t>
  </si>
  <si>
    <t>Passive, radon/soil gas vent system labeled on each floor</t>
  </si>
  <si>
    <t>Parking reduced below local ordinance (1:1 ratio)</t>
  </si>
  <si>
    <t>Enclosed crawlspace, if applicable to design</t>
  </si>
  <si>
    <t>Vegetate slopes exceeding 4:1</t>
  </si>
  <si>
    <t>Fresh air shutoff may not be controlled by humidistat</t>
  </si>
  <si>
    <t>≥10' away from exhaust outlets , vehicle idling zones, parking garages</t>
  </si>
  <si>
    <t>EO 2.0</t>
  </si>
  <si>
    <t>E0 2.1</t>
  </si>
  <si>
    <t>E0 2.3</t>
  </si>
  <si>
    <t>E0 2.4</t>
  </si>
  <si>
    <t>Select One:</t>
  </si>
  <si>
    <t>10 or more mixed uses</t>
  </si>
  <si>
    <t>6 or more mixed uses</t>
  </si>
  <si>
    <t>Provide OEM data for each unique system type</t>
  </si>
  <si>
    <t>Local ordinance</t>
  </si>
  <si>
    <t>Site assessment identifying all greenspace and tree save potential</t>
  </si>
  <si>
    <t>Phase I</t>
  </si>
  <si>
    <t>Test data</t>
  </si>
  <si>
    <t>Photographs</t>
  </si>
  <si>
    <t>Donation letter</t>
  </si>
  <si>
    <t>Product literature</t>
  </si>
  <si>
    <t>Warranty</t>
  </si>
  <si>
    <t>Calculation</t>
  </si>
  <si>
    <t>Test results</t>
  </si>
  <si>
    <t>Landscape plan</t>
  </si>
  <si>
    <t>Step and kick-out flashing at wall/roof and wall/porch intersections, flashing ≥4” on wall surface and integrated with wall and roof/deck/porch drainage planes</t>
  </si>
  <si>
    <t>Vented rain screen behind exterior cladding</t>
  </si>
  <si>
    <t>Flashing at bottom of exterior walls integrated with foundation drainage system</t>
  </si>
  <si>
    <t xml:space="preserve">Alternative termite treatment with no soil pretreatment   </t>
  </si>
  <si>
    <t>Non-toxic pest treatment:</t>
  </si>
  <si>
    <t>All lumber in contact with foundation (≥36" above foundation)</t>
  </si>
  <si>
    <t>All lumber</t>
  </si>
  <si>
    <t>Mold inhibitor with warranty applied to all lumber</t>
  </si>
  <si>
    <t>Install termite mesh system</t>
  </si>
  <si>
    <t xml:space="preserve">Drought-tolerant/native landscaping turf and plants                                                                   </t>
  </si>
  <si>
    <t>RE 1.1</t>
  </si>
  <si>
    <t>RE 1.2</t>
  </si>
  <si>
    <t>RE 2.4</t>
  </si>
  <si>
    <t>DU 2.9</t>
  </si>
  <si>
    <t>IAQ 2.10</t>
  </si>
  <si>
    <t>BE 3.9</t>
  </si>
  <si>
    <t>BE 3.10</t>
  </si>
  <si>
    <t>BE 3.11</t>
  </si>
  <si>
    <t>Seal seams of all intake and exhaust ducts with mastic</t>
  </si>
  <si>
    <t>Low-flow fixtures (units and common facilities):</t>
  </si>
  <si>
    <t>WE 2.4</t>
  </si>
  <si>
    <t>WE 2.5</t>
  </si>
  <si>
    <t>WE 2.6</t>
  </si>
  <si>
    <t>WE 2.7</t>
  </si>
  <si>
    <t>WE 2.8</t>
  </si>
  <si>
    <t>WE 2.9</t>
  </si>
  <si>
    <t>≥50% total units</t>
  </si>
  <si>
    <t>≥20% total units</t>
  </si>
  <si>
    <t>DU 1.10</t>
  </si>
  <si>
    <t>DU 1.11</t>
  </si>
  <si>
    <t>DU 1.12</t>
  </si>
  <si>
    <t>DU 1.13</t>
  </si>
  <si>
    <t>DU 1.14</t>
  </si>
  <si>
    <t>DU 1.16</t>
  </si>
  <si>
    <t>DU 1.17</t>
  </si>
  <si>
    <t>Greenspace/Tree survey</t>
  </si>
  <si>
    <t>No carpet in all units</t>
  </si>
  <si>
    <t>Fiberglass batts are unfaced/friction fit</t>
  </si>
  <si>
    <t>Insulate unfinished basement walls instead of ceiling</t>
  </si>
  <si>
    <r>
      <t xml:space="preserve">Attic kneewall insulated </t>
    </r>
    <r>
      <rPr>
        <sz val="9"/>
        <color indexed="8"/>
        <rFont val="Calibri"/>
        <family val="2"/>
      </rPr>
      <t xml:space="preserve">≥ </t>
    </r>
    <r>
      <rPr>
        <sz val="9"/>
        <color indexed="8"/>
        <rFont val="Verdana"/>
        <family val="2"/>
      </rPr>
      <t>R-22 with continuous insulated air barrier on attic side</t>
    </r>
  </si>
  <si>
    <t>Insulate basement walls with continuous insulation</t>
  </si>
  <si>
    <t>Condenser units are spaced 2 feet apart</t>
  </si>
  <si>
    <t>Modular construction</t>
  </si>
  <si>
    <t>ENERGY STAR qualified cooling equipment ≥ SEER 16</t>
  </si>
  <si>
    <t>Ground-source heat pump(s) ≥ EER 17</t>
  </si>
  <si>
    <t>IN 1.5</t>
  </si>
  <si>
    <t>IN 1.6</t>
  </si>
  <si>
    <t>R-8: Ducts in unconditioned space</t>
  </si>
  <si>
    <t>Install rigid duct with insulation</t>
  </si>
  <si>
    <t>Automatic outdoor lighting controls</t>
  </si>
  <si>
    <t xml:space="preserve">ENERGY EFFICIENT SYSTEMS TOTAL </t>
  </si>
  <si>
    <t>Meet National Energy Policy Act low flow standards for all fixtures</t>
  </si>
  <si>
    <t>Detect no leaks at any water-using fixture, appliance or equipment</t>
  </si>
  <si>
    <r>
      <t>WaterSense labeled urinal (</t>
    </r>
    <r>
      <rPr>
        <sz val="9"/>
        <color indexed="8"/>
        <rFont val="Verdana"/>
        <family val="2"/>
      </rPr>
      <t>≤0.5 gal/flush)</t>
    </r>
  </si>
  <si>
    <r>
      <t>WaterSense lavatory faucet and accessories (</t>
    </r>
    <r>
      <rPr>
        <sz val="9"/>
        <color indexed="8"/>
        <rFont val="Verdana"/>
        <family val="2"/>
      </rPr>
      <t>≤1.5 gpm at 60 psi)</t>
    </r>
  </si>
  <si>
    <t>ENERGY STAR qualified clothes washer (water factor ≤6.0 gal)</t>
  </si>
  <si>
    <t>Cover all exposed soil with 2"-3" mulch layer</t>
  </si>
  <si>
    <t>Irrigation system:</t>
  </si>
  <si>
    <t>Must have rain sensor shutoff switch</t>
  </si>
  <si>
    <t xml:space="preserve">Test and amend soil </t>
  </si>
  <si>
    <t>Rainwater irrigation system</t>
  </si>
  <si>
    <t>Toilet (≤1.1 avg. gal/flush)</t>
  </si>
  <si>
    <t>Environmental management and building maintenance guidelines for staff</t>
  </si>
  <si>
    <t>Plastic (including beverage containers)</t>
  </si>
  <si>
    <t>RE 1.0</t>
  </si>
  <si>
    <t>DU 1.9</t>
  </si>
  <si>
    <t>No added urea-formaldehyde:</t>
  </si>
  <si>
    <t>Insulate with spray applied insulation:</t>
  </si>
  <si>
    <t xml:space="preserve">Insulation installation quality (floors, walls and ceilings):                                                                                                  </t>
  </si>
  <si>
    <t>Advanced Framing:</t>
  </si>
  <si>
    <t>Design for or install additional dehumidification:</t>
  </si>
  <si>
    <t xml:space="preserve">Capillary break: </t>
  </si>
  <si>
    <t>Reduce pressure imbalance within units:</t>
  </si>
  <si>
    <t>Control systems:</t>
  </si>
  <si>
    <t>High Efficiency Exterior Lighting:</t>
  </si>
  <si>
    <t>Housing Affordability:</t>
  </si>
  <si>
    <r>
      <t xml:space="preserve">Door with ≤ 50% glass:  U-factor </t>
    </r>
    <r>
      <rPr>
        <sz val="9"/>
        <rFont val="Calibri"/>
        <family val="2"/>
      </rPr>
      <t>≤</t>
    </r>
    <r>
      <rPr>
        <sz val="9"/>
        <rFont val="Verdana"/>
        <family val="2"/>
      </rPr>
      <t xml:space="preserve"> 0.27</t>
    </r>
  </si>
  <si>
    <r>
      <t xml:space="preserve">Door with &gt; 50% glass:  U-factor </t>
    </r>
    <r>
      <rPr>
        <sz val="9"/>
        <rFont val="Calibri"/>
        <family val="2"/>
      </rPr>
      <t>≤</t>
    </r>
    <r>
      <rPr>
        <sz val="9"/>
        <rFont val="Verdana"/>
        <family val="2"/>
      </rPr>
      <t xml:space="preserve"> 0.32</t>
    </r>
  </si>
  <si>
    <t>ES 7.3</t>
  </si>
  <si>
    <t>AHRI match</t>
  </si>
  <si>
    <t>Certificate</t>
  </si>
  <si>
    <t>Contact Person</t>
  </si>
  <si>
    <t>Furnace efficiency ≥ 90 AFUE</t>
  </si>
  <si>
    <t>Ballasted compact fluorescents and/or LED bulbs in all corridor/breezeway and all common spaces</t>
  </si>
  <si>
    <r>
      <t>ES 1: HEATING AND COOLING EQUIPMENT</t>
    </r>
    <r>
      <rPr>
        <sz val="9"/>
        <color indexed="9"/>
        <rFont val="Verdana"/>
        <family val="2"/>
      </rPr>
      <t xml:space="preserve">   </t>
    </r>
  </si>
  <si>
    <r>
      <t>ES 2: DUCTWORK / AIR HANDLER</t>
    </r>
    <r>
      <rPr>
        <sz val="9"/>
        <color indexed="9"/>
        <rFont val="Verdana"/>
        <family val="2"/>
      </rPr>
      <t xml:space="preserve">  </t>
    </r>
  </si>
  <si>
    <t>If installed, irrigation system is:   (Max 4 points)</t>
  </si>
  <si>
    <t>Builder Company:</t>
  </si>
  <si>
    <t>City, State:</t>
  </si>
  <si>
    <t>Phone:</t>
  </si>
  <si>
    <t>Zip Code:</t>
  </si>
  <si>
    <t>Technical Advisor:</t>
  </si>
  <si>
    <t>Permit Date:</t>
  </si>
  <si>
    <t>Design Review Date:</t>
  </si>
  <si>
    <t>Final Inspection Date:</t>
  </si>
  <si>
    <t>Civil/Landscape plan</t>
  </si>
  <si>
    <t>Copy</t>
  </si>
  <si>
    <t>System design</t>
  </si>
  <si>
    <t>Waste mgmt. plan, pick up tickets</t>
  </si>
  <si>
    <t>E&amp;S plan</t>
  </si>
  <si>
    <t>Plant list</t>
  </si>
  <si>
    <t>2-stud corners where structurally feasible</t>
  </si>
  <si>
    <t>Ladder T-walls where structurally feasible</t>
  </si>
  <si>
    <t>Floor joists are 24" on center  (≥80%)</t>
  </si>
  <si>
    <t>Non-load bearing wall studs are 24" on center</t>
  </si>
  <si>
    <t xml:space="preserve">Exterior cladding (≥75% facade) with 30-year warranty </t>
  </si>
  <si>
    <t>Capillary break between foundation and framing at exterior walls</t>
  </si>
  <si>
    <t>When installing loose-fill attic insulation, card and rulers must be installed</t>
  </si>
  <si>
    <t>Floor system over crawlspace or basement</t>
  </si>
  <si>
    <r>
      <t xml:space="preserve">1.5' overhangs over </t>
    </r>
    <r>
      <rPr>
        <sz val="9"/>
        <rFont val="Calibri"/>
        <family val="2"/>
      </rPr>
      <t>≥</t>
    </r>
    <r>
      <rPr>
        <sz val="9"/>
        <rFont val="Verdana"/>
        <family val="2"/>
      </rPr>
      <t xml:space="preserve">80% of south windows </t>
    </r>
  </si>
  <si>
    <t>WE 2.3</t>
  </si>
  <si>
    <t>Line items  showing no points are indicated as “-“ which indicates pre-requisites of the program</t>
  </si>
  <si>
    <t>The builder, in consultation with the EarthCraft Technical Advisor, will indicate which line items they plan to achieve by imputing the line items point value in this column.  Once an item is indicated with a point value, the cell will turn green to indicate the project’s intent to satisfy the line item’s requirements.  If the cell turns black, it indicates that an incorrect point value has been placed in that cell;  Submitted worksheets with any black cells will not be accepted.</t>
  </si>
  <si>
    <t>The EarthCraft Technical Advisor, in consultation with the builder, will indicate which line items have been achieved at the Pre-Drywall and Final Inspections using the following designations:</t>
  </si>
  <si>
    <t>°</t>
  </si>
  <si>
    <t>Y</t>
  </si>
  <si>
    <t>N</t>
  </si>
  <si>
    <t>Not compliant with program standards (cell turns red)</t>
  </si>
  <si>
    <t>VF</t>
  </si>
  <si>
    <t>Verify at Final (cell turns yellow)*</t>
  </si>
  <si>
    <t>*This designation may only be used at the Pre-Drywall Inspection</t>
  </si>
  <si>
    <t>N/A</t>
  </si>
  <si>
    <t>Not applicable (turns gray)</t>
  </si>
  <si>
    <t>AD</t>
  </si>
  <si>
    <t>Additional documentation required (cell turns purple)</t>
  </si>
  <si>
    <t>Program Requirements</t>
  </si>
  <si>
    <t>Required on all projects</t>
  </si>
  <si>
    <t>Line items under this heading are pre-requisites of the program for all projects</t>
  </si>
  <si>
    <t>Required on "text varies"</t>
  </si>
  <si>
    <t>Back-draft dampers for kitchen and bathroom exhaust</t>
  </si>
  <si>
    <t>Energy recovery ventilator</t>
  </si>
  <si>
    <t>Solar domestic (≥40% annual load based on unit demand)</t>
  </si>
  <si>
    <t>ES 7.2</t>
  </si>
  <si>
    <t>Design to Reach IES guidelines: Lighting For Exterior Environments</t>
  </si>
  <si>
    <t>Provide operating manual to property management</t>
  </si>
  <si>
    <t>Provide irrigation system layout to property management</t>
  </si>
  <si>
    <t xml:space="preserve">Select all that apply: </t>
  </si>
  <si>
    <t>Filter is easily accessible for property maintenance to service</t>
  </si>
  <si>
    <t>Exterior band areas have interior air barrier meeting required insulation values</t>
  </si>
  <si>
    <t>Irrigation: (Max 5 points)</t>
  </si>
  <si>
    <t>High efficiency exterior lighting using 100% fluorescent and/or LED bulbs</t>
  </si>
  <si>
    <r>
      <t xml:space="preserve">Doors:  Climate Zone 2/3 </t>
    </r>
    <r>
      <rPr>
        <sz val="9"/>
        <rFont val="Verdana"/>
        <family val="2"/>
      </rPr>
      <t>≥ R-18, Climate Zone 4 ≥ R-19</t>
    </r>
  </si>
  <si>
    <t>ES 4.3</t>
  </si>
  <si>
    <t>ES 4.4</t>
  </si>
  <si>
    <t>ES 4.5</t>
  </si>
  <si>
    <t>ES 4.6</t>
  </si>
  <si>
    <t>ES 4.7</t>
  </si>
  <si>
    <t>ES 4.8</t>
  </si>
  <si>
    <t>ES 4.9</t>
  </si>
  <si>
    <t>Design, install and audit irrigation system through WaterSense Irrigation Partner, with no leaks</t>
  </si>
  <si>
    <t>50% reduction through Advanced Energy Design Guide (ASHRAE/IES)</t>
  </si>
  <si>
    <t>The EarthCraft Multifamily Renovation Worksheet is the primary tool used to show compliance under the EarthCraft Multifamily Renovation program. The most recent version of the program worksheet should be downloaded from the EarthCraft website prior to the project specific EarthCraft Design Review being held.</t>
  </si>
  <si>
    <t xml:space="preserve">The project team must collectively complete an EarthCraft Multifamily Renovation worksheet to show that the project will qualify for certification.  The project team analyzes the project prior to construction and selects the credits that they plan to achieve by placing the appropriate score next to each point value.  The EarthCraft Technical Advisor reviews the worksheet at the Design Review, Pre-Drywall Inspections, and Final Inspection to clarify any questions that may arise during implementation, collect the required documentation (varies per line item), and verify specific measures (varies per line item).  </t>
  </si>
  <si>
    <t>The EarthCraft Multifamily Renovation Worksheet indicates the status of all line items through the following columns:</t>
  </si>
  <si>
    <t>EarthCraft Program Levels:</t>
  </si>
  <si>
    <t>Certified</t>
  </si>
  <si>
    <t>Gold</t>
  </si>
  <si>
    <t>Platinum</t>
  </si>
  <si>
    <t>Project Points</t>
  </si>
  <si>
    <t>Project Score</t>
  </si>
  <si>
    <t>Actual</t>
  </si>
  <si>
    <t>Totals</t>
  </si>
  <si>
    <t>Building Address:</t>
  </si>
  <si>
    <t>INNOVATION (IN)</t>
  </si>
  <si>
    <t>Micro-irrigation system (e.g., drip irrigation) includes pressure regulator, filter and flush end assemblies</t>
  </si>
  <si>
    <t>IAQ 2.11</t>
  </si>
  <si>
    <t>IAQ 2.12</t>
  </si>
  <si>
    <t>IAQ 2.13</t>
  </si>
  <si>
    <t>Podium/Elevated Slabs ≥ R-19</t>
  </si>
  <si>
    <t>Project Name:</t>
  </si>
  <si>
    <t>Objective</t>
  </si>
  <si>
    <t>Instructions</t>
  </si>
  <si>
    <t>Legend</t>
  </si>
  <si>
    <t>Program Verification</t>
  </si>
  <si>
    <t>n</t>
  </si>
  <si>
    <t>•</t>
  </si>
  <si>
    <t>This indicates the numbers of points that may be earned for each line item</t>
  </si>
  <si>
    <t>CW 1.4</t>
  </si>
  <si>
    <t xml:space="preserve">Insulated concrete forms </t>
  </si>
  <si>
    <t>100% coverage of ≥6mil vapor barrier in crawlspaces</t>
  </si>
  <si>
    <t>Final site grade sloped ≥1/2“ per 1’ away from foundation for ≥10’ or to the edge of the site, whichever is less</t>
  </si>
  <si>
    <t>Crawlspace vapor barrier ≥10 mil or reinforced</t>
  </si>
  <si>
    <t>RE 2.0</t>
  </si>
  <si>
    <t>RE 2.1</t>
  </si>
  <si>
    <t>RE 2.2</t>
  </si>
  <si>
    <t>RE 2.3</t>
  </si>
  <si>
    <t>RE 2.5</t>
  </si>
  <si>
    <t>DU 1.0</t>
  </si>
  <si>
    <t>DU 1.1</t>
  </si>
  <si>
    <t>DU 1.2</t>
  </si>
  <si>
    <t>DU 1.3</t>
  </si>
  <si>
    <t>DU 1.4</t>
  </si>
  <si>
    <t>DU 1.5</t>
  </si>
  <si>
    <t>DU 1.6</t>
  </si>
  <si>
    <t>DU 1.7</t>
  </si>
  <si>
    <t>DU 1.8</t>
  </si>
  <si>
    <t>DU 1.15</t>
  </si>
  <si>
    <t xml:space="preserve">Must comply with all additions requirements where applicable. </t>
  </si>
  <si>
    <t xml:space="preserve">Renovations with Additions Checklist </t>
  </si>
  <si>
    <t>RE 3.0</t>
  </si>
  <si>
    <t>DU 2.0</t>
  </si>
  <si>
    <t>DU 2.1</t>
  </si>
  <si>
    <t>DU 2.2</t>
  </si>
  <si>
    <t>DU 2.3</t>
  </si>
  <si>
    <t>DU 2.4</t>
  </si>
  <si>
    <t>DU 2.5</t>
  </si>
  <si>
    <t>DU 2.7</t>
  </si>
  <si>
    <t>DU 2.8</t>
  </si>
  <si>
    <t>Existing building materials removed/cleaned within 2' minimum radius of water-damage</t>
  </si>
  <si>
    <t>Existing vapor barriers on vertical surfaces removed or remediated based on EarthCraft approval</t>
  </si>
  <si>
    <t>IAQ 2.7</t>
  </si>
  <si>
    <t>IAQ 2.5</t>
  </si>
  <si>
    <t>BE 1.0</t>
  </si>
  <si>
    <t>BE 1.1</t>
  </si>
  <si>
    <t>BE 1.2</t>
  </si>
  <si>
    <t>BE 3.3</t>
  </si>
  <si>
    <t>BE 3.4</t>
  </si>
  <si>
    <t>BE 3.5</t>
  </si>
  <si>
    <t>BE 3.6</t>
  </si>
  <si>
    <t>EC 3.0</t>
  </si>
  <si>
    <t>Provide all subcontractors with EarthCraft Multifamily Renovation worksheet</t>
  </si>
  <si>
    <t>Market EarthCraft Multifamily Renovation program</t>
  </si>
  <si>
    <t>WE 1.0</t>
  </si>
  <si>
    <t>WE 1.1</t>
  </si>
  <si>
    <t>WE 1.2</t>
  </si>
  <si>
    <t>WE 1.3</t>
  </si>
  <si>
    <t>ES 4.14</t>
  </si>
  <si>
    <t>ES 4.15</t>
  </si>
  <si>
    <t>ES 4.16</t>
  </si>
  <si>
    <t>ES 4.17</t>
  </si>
  <si>
    <t>ES 4.18</t>
  </si>
  <si>
    <t>BE 0.3</t>
  </si>
  <si>
    <t>Line items under this heading are required on projects that meet the specifics outlined in the heading (in place of "text varies")</t>
  </si>
  <si>
    <t>Optional on all projects</t>
  </si>
  <si>
    <t>Line items under this heading are optional on all projects</t>
  </si>
  <si>
    <t>Yes when compliant with program standards (cell turns green)</t>
  </si>
  <si>
    <r>
      <t xml:space="preserve">Insulation and attic-side air barrier: Climate Zone 2/3 </t>
    </r>
    <r>
      <rPr>
        <sz val="9"/>
        <rFont val="Calibri"/>
        <family val="2"/>
      </rPr>
      <t>≥</t>
    </r>
    <r>
      <rPr>
        <sz val="9"/>
        <rFont val="Verdana"/>
        <family val="2"/>
      </rPr>
      <t xml:space="preserve"> R-18, Climate Zone 4 </t>
    </r>
    <r>
      <rPr>
        <sz val="9"/>
        <rFont val="Calibri"/>
        <family val="2"/>
      </rPr>
      <t>≥</t>
    </r>
    <r>
      <rPr>
        <sz val="9"/>
        <rFont val="Verdana"/>
        <family val="2"/>
      </rPr>
      <t xml:space="preserve"> R-19</t>
    </r>
  </si>
  <si>
    <t>When run to soffit the duct must be extended and affixed through soffit vent</t>
  </si>
  <si>
    <t>ES 4.2</t>
  </si>
  <si>
    <t>Walking distance to bus line (≤1/2 mile)</t>
  </si>
  <si>
    <t>Walking distance to mixed uses (≤1/2 mile)</t>
  </si>
  <si>
    <t>General Contractor - By accepting the EarthCraft Multifamily Renovation certification, I pledge that this project has been constructed to the standards listed within this EarthCraft Worksheet.</t>
  </si>
  <si>
    <t>E&amp;S Control Contact:</t>
  </si>
  <si>
    <t>100% coverage of ≥6mil vapor barrier beneath all slabs</t>
  </si>
  <si>
    <t>Humidistat or thermidistat  with unit variable speed cooling system</t>
  </si>
  <si>
    <t>Carbon monoxide detector required if combustion appliances exist (one per unit)</t>
  </si>
  <si>
    <t>BE 4.8</t>
  </si>
  <si>
    <t>BE 4.9</t>
  </si>
  <si>
    <t>ES 1.8</t>
  </si>
  <si>
    <t>ES 1.9</t>
  </si>
  <si>
    <t>Variable Refrigerant/Mini-Split system utilized for primary heating and cooling</t>
  </si>
  <si>
    <t xml:space="preserve">ENERGY STAR qualified heat pump water heater </t>
  </si>
  <si>
    <t>5 max</t>
  </si>
  <si>
    <r>
      <t xml:space="preserve">All intakes must be ducted to exterior of building </t>
    </r>
    <r>
      <rPr>
        <sz val="9"/>
        <color indexed="8"/>
        <rFont val="Calibri"/>
        <family val="2"/>
      </rPr>
      <t xml:space="preserve">≥ </t>
    </r>
    <r>
      <rPr>
        <sz val="11"/>
        <color indexed="8"/>
        <rFont val="Calibri"/>
        <family val="2"/>
      </rPr>
      <t xml:space="preserve">2' above ground </t>
    </r>
  </si>
  <si>
    <r>
      <t xml:space="preserve">Install exhaust fans in all bathrooms with </t>
    </r>
    <r>
      <rPr>
        <sz val="9"/>
        <rFont val="Calibri"/>
        <family val="2"/>
      </rPr>
      <t>≥</t>
    </r>
    <r>
      <rPr>
        <sz val="9"/>
        <rFont val="Verdana"/>
        <family val="2"/>
        <scheme val="minor"/>
      </rPr>
      <t xml:space="preserve"> 50 cfm rating and duct to outside </t>
    </r>
  </si>
  <si>
    <t>ES 7.4</t>
  </si>
  <si>
    <t>BE 3.7</t>
  </si>
  <si>
    <t>BE 3.8</t>
  </si>
  <si>
    <t>IAQ 2.8</t>
  </si>
  <si>
    <t>IAQ 2.9</t>
  </si>
  <si>
    <t>IN 1.8</t>
  </si>
  <si>
    <t>Developer submits 12 months of pre-renovation energy data</t>
  </si>
  <si>
    <t>IN 1.7</t>
  </si>
  <si>
    <t xml:space="preserve">Developer contracts for at least 12 months of post renovation energy monitoring </t>
  </si>
  <si>
    <t>Complete load calculations utilizing ACCA Manual J 8th Edition Software or current ASHRAE based software (Trane Trace or Carrier HAP) and submit to EarthCraft for review prior to issuing construction drawings. Loads must include detailed inputs.</t>
  </si>
  <si>
    <t>The EarthCraft Multifmaily Renovation Worksheet indicates required line items using headers to designate that all the items under that heading are either:</t>
  </si>
  <si>
    <t>About the EarthCraft Multifamily Renovation Worksheet</t>
  </si>
  <si>
    <t>EarthCraft Multifamily Renovation Level:</t>
  </si>
  <si>
    <t>ECMFR Kick Off  Date:</t>
  </si>
  <si>
    <t>Superintendent:</t>
  </si>
  <si>
    <t>EC Project Manager:</t>
  </si>
  <si>
    <t>Pre-demo Inspection Date:</t>
  </si>
  <si>
    <t>Create new or enhance existing pedistrian access to:</t>
  </si>
  <si>
    <t>Reduction of impervious surfaces by:</t>
  </si>
  <si>
    <t xml:space="preserve">If major land disturbance occuring, erosion and sedimentation control plan </t>
  </si>
  <si>
    <r>
      <t>WaterSense labeled toilet (</t>
    </r>
    <r>
      <rPr>
        <sz val="9"/>
        <color indexed="8"/>
        <rFont val="Verdana"/>
        <family val="2"/>
      </rPr>
      <t xml:space="preserve">≤1.28 avg. gal/flush, </t>
    </r>
    <r>
      <rPr>
        <sz val="9"/>
        <color indexed="8"/>
        <rFont val="Calibri"/>
        <family val="2"/>
      </rPr>
      <t>≥</t>
    </r>
    <r>
      <rPr>
        <sz val="9"/>
        <color indexed="8"/>
        <rFont val="Verdana"/>
        <family val="2"/>
      </rPr>
      <t>1,000 grams/flush)</t>
    </r>
  </si>
  <si>
    <t>RE 3.1</t>
  </si>
  <si>
    <t>BE 1: INSULATION</t>
  </si>
  <si>
    <t>DU 1: DURABILITY AND MOISTURE MANAGEMENT</t>
  </si>
  <si>
    <t>BE 1.3</t>
  </si>
  <si>
    <t>BE 1.4</t>
  </si>
  <si>
    <t>BE 1.5</t>
  </si>
  <si>
    <t>BE 1.6</t>
  </si>
  <si>
    <t>BE 1.7</t>
  </si>
  <si>
    <t>BE 1.8</t>
  </si>
  <si>
    <t>Use building materials extracted, processed and manufactured within ≤500 miles of site (1 point per product maximum 5 points)</t>
  </si>
  <si>
    <r>
      <t xml:space="preserve">A.  </t>
    </r>
    <r>
      <rPr>
        <sz val="9"/>
        <rFont val="Verdana"/>
        <family val="2"/>
      </rPr>
      <t>Existing</t>
    </r>
  </si>
  <si>
    <r>
      <t xml:space="preserve">B.  </t>
    </r>
    <r>
      <rPr>
        <sz val="9"/>
        <rFont val="Verdana"/>
        <family val="2"/>
      </rPr>
      <t>Planned</t>
    </r>
  </si>
  <si>
    <t xml:space="preserve">REQUIRED AT ALL LEVELS - IF EXPOSED OR ACCESSIBLE WITH PROJECT SCOPE </t>
  </si>
  <si>
    <t>Test duct leakage based on conditioned floor area (CFA):</t>
  </si>
  <si>
    <t>Automatic (timer and/or humidistat) bathroom exhaust fan controls</t>
  </si>
  <si>
    <t>Waterless urinals in common areas</t>
  </si>
  <si>
    <t>WE 1.6</t>
  </si>
  <si>
    <t>If installed, drain at outside perimeter edge of footing surrounded with 6" clean gravel and fabric filter</t>
  </si>
  <si>
    <t>E0 2.2</t>
  </si>
  <si>
    <t>Property Maintenance Staff representative attends design review and/or kick off meeting</t>
  </si>
  <si>
    <t>Hot water pipe insulation ≥R-4 (100%)</t>
  </si>
  <si>
    <t>Enhance existing or create new community gardens</t>
  </si>
  <si>
    <t>Road/vehicle cleaning protocols posted and enforced (if applicable)</t>
  </si>
  <si>
    <t>Donation of salvageable material for reuse (estimated $10,000 per job)</t>
  </si>
  <si>
    <t>Use no tropical wood</t>
  </si>
  <si>
    <r>
      <t>If installed 50% of new lumber is local (</t>
    </r>
    <r>
      <rPr>
        <sz val="9"/>
        <rFont val="Calibri"/>
        <family val="2"/>
      </rPr>
      <t>≤</t>
    </r>
    <r>
      <rPr>
        <sz val="9"/>
        <rFont val="Verdana"/>
        <family val="2"/>
      </rPr>
      <t>500 miles) or salvaged for reuse</t>
    </r>
  </si>
  <si>
    <t>Install drainage plane per manufacturer's specifications (if cladding is removed)</t>
  </si>
  <si>
    <r>
      <t>No</t>
    </r>
    <r>
      <rPr>
        <sz val="9"/>
        <rFont val="Verdana"/>
        <family val="2"/>
      </rPr>
      <t xml:space="preserve"> carpet</t>
    </r>
    <r>
      <rPr>
        <sz val="9"/>
        <color indexed="8"/>
        <rFont val="Verdana"/>
        <family val="2"/>
      </rPr>
      <t xml:space="preserve"> in below grade units</t>
    </r>
  </si>
  <si>
    <t>Measured pressure imbalance is ≤5pa between bedrooms and return</t>
  </si>
  <si>
    <t>ES 2.8</t>
  </si>
  <si>
    <t>ES 2.9</t>
  </si>
  <si>
    <t>ES 4.1</t>
  </si>
  <si>
    <t xml:space="preserve">When installed to achieve ES 4.1, design and install fresh air intakes: </t>
  </si>
  <si>
    <t>ES 4.10</t>
  </si>
  <si>
    <t>ES 4.11</t>
  </si>
  <si>
    <t>ES 4.12</t>
  </si>
  <si>
    <t>ES 4.13</t>
  </si>
  <si>
    <t>ES 5.2</t>
  </si>
  <si>
    <t>ES 5.3</t>
  </si>
  <si>
    <t>ES 5.4</t>
  </si>
  <si>
    <t xml:space="preserve">ES 5.5 </t>
  </si>
  <si>
    <r>
      <rPr>
        <b/>
        <sz val="10"/>
        <color indexed="8"/>
        <rFont val="Verdana"/>
        <family val="2"/>
      </rPr>
      <t>Note:</t>
    </r>
    <r>
      <rPr>
        <sz val="10"/>
        <color indexed="8"/>
        <rFont val="Verdana"/>
        <family val="2"/>
      </rPr>
      <t xml:space="preserve"> All required items listed as N/A must include a description in the notes column as to why the item is not applicable to the project. An accecptable us of N/A  includes measures that are not part of the renvoation scope of work. </t>
    </r>
  </si>
  <si>
    <t xml:space="preserve">Steel framed buildings require thermal break ≥ R-7.5 if exterior cladding removed </t>
  </si>
  <si>
    <t>Base infiltration on project team selected infiltration goal</t>
  </si>
  <si>
    <t>≥R-7.5 continuous insulation required on additions using steel framing</t>
  </si>
  <si>
    <r>
      <t xml:space="preserve">Internal loads that reflect design and occopancy </t>
    </r>
    <r>
      <rPr>
        <sz val="9"/>
        <rFont val="Calibri"/>
        <family val="2"/>
      </rPr>
      <t xml:space="preserve">≤ </t>
    </r>
    <r>
      <rPr>
        <sz val="9"/>
        <rFont val="Verdana"/>
        <family val="2"/>
      </rPr>
      <t>2400 Btuh</t>
    </r>
  </si>
  <si>
    <t>Documentation</t>
  </si>
  <si>
    <t>No unvented combustion fireplaces, appliances or space heaters</t>
  </si>
  <si>
    <t>Protect all ducts until floor/wall finishing is complete</t>
  </si>
  <si>
    <t>Protect all bath fans until floor/wall finishing is complete</t>
  </si>
  <si>
    <t>No carpet in main living area of all units</t>
  </si>
  <si>
    <t>BE 0.4</t>
  </si>
  <si>
    <t>BE 0.5</t>
  </si>
  <si>
    <t>Two pour application of gypcrete to include areas blocked by drywall</t>
  </si>
  <si>
    <t>Replace existing non-ICAT rated can lights with ICAT rated</t>
  </si>
  <si>
    <r>
      <t>Air Changes per Hour  ≤ 5 ACH</t>
    </r>
    <r>
      <rPr>
        <sz val="8"/>
        <rFont val="Verdana"/>
        <family val="2"/>
      </rPr>
      <t>50</t>
    </r>
  </si>
  <si>
    <r>
      <t xml:space="preserve">Elevator walls adjacent to dwelling units </t>
    </r>
    <r>
      <rPr>
        <sz val="9"/>
        <rFont val="Calibri"/>
        <family val="2"/>
      </rPr>
      <t>≥ R-13</t>
    </r>
  </si>
  <si>
    <t>BE 3.13</t>
  </si>
  <si>
    <t>Base mechanical ventilation on ASHRAE 62.2 or BSC-01 standard</t>
  </si>
  <si>
    <t>Cooling equipment and/or single-stage heat pump between 95%-125% of cooling load</t>
  </si>
  <si>
    <t>Cooling equipment ≥ 14 SEER or 11.5 EER</t>
  </si>
  <si>
    <t xml:space="preserve">Electric kitchen range vented to exterior ≥ 100 cfm fan                             </t>
  </si>
  <si>
    <t>Based on worst case orientation per unit type.</t>
  </si>
  <si>
    <t>Phase I environmental testing and remediation plan (if applicable)</t>
  </si>
  <si>
    <t>CW 1.2</t>
  </si>
  <si>
    <t>RE 1: LOCAL, RECYCLED AND/OR NATURAL CONTENT MATERIALS</t>
  </si>
  <si>
    <t>RE 1.3</t>
  </si>
  <si>
    <t>RE 1.4</t>
  </si>
  <si>
    <t>RE 1.5</t>
  </si>
  <si>
    <t>RE 1.6</t>
  </si>
  <si>
    <t>RE 1.7</t>
  </si>
  <si>
    <t>Install whole-unit ENERGY STAR dehumidifier</t>
  </si>
  <si>
    <t>Rough-in electrical and plumbing for dehumidifier</t>
  </si>
  <si>
    <t>BE 3.12</t>
  </si>
  <si>
    <t>If installed, ceiling fans must be ENERGY STAR qualified (1/bedroom and 1 in living room)</t>
  </si>
  <si>
    <t>ES 5.0</t>
  </si>
  <si>
    <t>ES 5.1</t>
  </si>
  <si>
    <t>ES 5.6</t>
  </si>
  <si>
    <t>−</t>
  </si>
  <si>
    <t xml:space="preserve">Automatic indoor lighting controls </t>
  </si>
  <si>
    <t>Supply/exhaust fans rated: ≤ 3 sones (intermittent) and ≤ 1 sone (continuous)</t>
  </si>
  <si>
    <t>Radon test of building prior to occupancy</t>
  </si>
  <si>
    <r>
      <t>Xeriscape</t>
    </r>
    <r>
      <rPr>
        <sz val="9"/>
        <rFont val="Calibri"/>
        <family val="2"/>
      </rPr>
      <t xml:space="preserve">™ </t>
    </r>
    <r>
      <rPr>
        <sz val="9"/>
        <rFont val="Verdana"/>
        <family val="2"/>
      </rPr>
      <t>guidebook given to on-site management</t>
    </r>
  </si>
  <si>
    <t>Additions Total</t>
  </si>
  <si>
    <t>Measured pressure differential ≤ 3pa between bedrooms and return</t>
  </si>
  <si>
    <t>Additions Checklist Totals</t>
  </si>
  <si>
    <t>Site Plan, Location</t>
  </si>
  <si>
    <t>Test Results</t>
  </si>
  <si>
    <t>Unit Level Floor Plans</t>
  </si>
  <si>
    <t>Product Literature</t>
  </si>
  <si>
    <t>Insulate exterior walls with spray applied insulation</t>
  </si>
  <si>
    <r>
      <rPr>
        <sz val="9"/>
        <color indexed="8"/>
        <rFont val="Calibri"/>
        <family val="2"/>
      </rPr>
      <t>≥</t>
    </r>
    <r>
      <rPr>
        <sz val="10.35"/>
        <color indexed="8"/>
        <rFont val="Verdana"/>
        <family val="2"/>
      </rPr>
      <t xml:space="preserve"> </t>
    </r>
    <r>
      <rPr>
        <sz val="9"/>
        <color indexed="8"/>
        <rFont val="Verdana"/>
        <family val="2"/>
      </rPr>
      <t>R-4: Ducts in conditioned space and intersticial space (between floors)</t>
    </r>
  </si>
  <si>
    <t>Unit Level Utility Data</t>
  </si>
  <si>
    <t>Photograph</t>
  </si>
  <si>
    <t>Vapor barriers installed under slabs (if applicable) and crawls only and not on vertical surfaces</t>
  </si>
  <si>
    <r>
      <t xml:space="preserve">All interior paints are  </t>
    </r>
    <r>
      <rPr>
        <sz val="9"/>
        <color indexed="8"/>
        <rFont val="Calibri"/>
        <family val="2"/>
      </rPr>
      <t>≤</t>
    </r>
    <r>
      <rPr>
        <sz val="9"/>
        <color indexed="8"/>
        <rFont val="Verdana"/>
        <family val="2"/>
      </rPr>
      <t xml:space="preserve"> 100g/L VOC content</t>
    </r>
  </si>
  <si>
    <t>Load Calculations</t>
  </si>
  <si>
    <t>Poduct literature</t>
  </si>
  <si>
    <t>AHRI Certificate</t>
  </si>
  <si>
    <t>Solar Spec. Sheet</t>
  </si>
  <si>
    <t>If installed, ENERGY STAR qualified clothes washer (water factor ≤6.0 gal)</t>
  </si>
  <si>
    <t>If Installed, high efficiency clothes dryer with moisture sensor</t>
  </si>
  <si>
    <t>Contact</t>
  </si>
  <si>
    <t>Signage</t>
  </si>
  <si>
    <r>
      <t>Air Changes per Hour  ≤ 9 ACH</t>
    </r>
    <r>
      <rPr>
        <sz val="8"/>
        <rFont val="Verdana"/>
        <family val="2"/>
      </rPr>
      <t>50</t>
    </r>
  </si>
  <si>
    <r>
      <t>Air Changes per Hour  ≤ 7 ACH</t>
    </r>
    <r>
      <rPr>
        <sz val="8"/>
        <rFont val="Verdana"/>
        <family val="2"/>
      </rPr>
      <t>50</t>
    </r>
  </si>
  <si>
    <r>
      <t xml:space="preserve">Roofline </t>
    </r>
    <r>
      <rPr>
        <sz val="9"/>
        <rFont val="Calibri"/>
        <family val="2"/>
      </rPr>
      <t xml:space="preserve">≥ </t>
    </r>
    <r>
      <rPr>
        <sz val="9"/>
        <rFont val="Verdana"/>
        <family val="2"/>
      </rPr>
      <t>R-30</t>
    </r>
  </si>
  <si>
    <t>Duct insulation if new or accessible:</t>
  </si>
  <si>
    <t>ENERGY STAR bath fans with properly sized ductwork and measured airflow ≥50 cfm</t>
  </si>
  <si>
    <t>E0 2.5</t>
  </si>
  <si>
    <t>E0 2.6</t>
  </si>
  <si>
    <t xml:space="preserve">Project participates in post occupancy project debriefing </t>
  </si>
  <si>
    <t>SP 1: SITE DESIGN</t>
  </si>
  <si>
    <t>SP 1.4</t>
  </si>
  <si>
    <t>SP 2: SITE PREPARATION AND PRESERVATION MEASURES</t>
  </si>
  <si>
    <t>SP 3: ALTERNATIVE TRANSPORTATION ACCOMODATIONS</t>
  </si>
  <si>
    <t>SP 2.10</t>
  </si>
  <si>
    <t>SP 3.2</t>
  </si>
  <si>
    <t>SP 3.3</t>
  </si>
  <si>
    <t>Seal all penetrations at unit envelope (unit compartmentalization)</t>
  </si>
  <si>
    <t>Combustion Appliance Zone test performed on sample of existing units with gas appliances</t>
  </si>
  <si>
    <t>IAQ 1.4</t>
  </si>
  <si>
    <t>If exposed during renovation, IECC adopted by jurisdiction plus applicable state amendments applies</t>
  </si>
  <si>
    <t xml:space="preserve">When ductwork is exposed/accessible - Total leakage ≤12% </t>
  </si>
  <si>
    <t>When ductwork is exposed/accessible - Leakage to outside ≤8%</t>
  </si>
  <si>
    <t>ES 6.3</t>
  </si>
  <si>
    <t>C.</t>
  </si>
  <si>
    <t>When ductwork is exposed/accessibl - Leakage to outside ≤5%</t>
  </si>
  <si>
    <t xml:space="preserve">When ductwork is exposed/accessible - Total leakage ≤10% </t>
  </si>
  <si>
    <t>Newly installed and existing plants to maintain distance ≥2' from building at maturity</t>
  </si>
  <si>
    <t>ENERGY STAR qualified furnace(s) ≥ 90 AFUE and within 25% of load calculation</t>
  </si>
  <si>
    <t>Hot water demand ≤0.13 gal of water between loop and fixture and ≤2 gal of water in loop between water heater and furthest fixture (not applicable to central systems)</t>
  </si>
  <si>
    <r>
      <rPr>
        <sz val="9"/>
        <rFont val="Calibri"/>
        <family val="2"/>
      </rPr>
      <t>≥</t>
    </r>
    <r>
      <rPr>
        <sz val="9"/>
        <rFont val="Verdana"/>
        <family val="2"/>
      </rPr>
      <t xml:space="preserve">R-3 </t>
    </r>
  </si>
  <si>
    <r>
      <rPr>
        <sz val="9"/>
        <rFont val="Calibri"/>
        <family val="2"/>
      </rPr>
      <t>≥</t>
    </r>
    <r>
      <rPr>
        <sz val="9"/>
        <rFont val="Verdana"/>
        <family val="2"/>
      </rPr>
      <t xml:space="preserve">R-5 </t>
    </r>
  </si>
  <si>
    <t>Provide pre-occupancy briefing for tenant</t>
  </si>
  <si>
    <t>SP 1.2</t>
  </si>
  <si>
    <t>SP 1.1</t>
  </si>
  <si>
    <t>SP 1.3</t>
  </si>
  <si>
    <t>Enhance total tree count (12 trees per acre; trees ≥2" diameter)</t>
  </si>
  <si>
    <t>Tenant access to business center on site</t>
  </si>
  <si>
    <t>Integrate new drainage plane with:</t>
  </si>
  <si>
    <t>Double layer of building paper or housewrap behind newly installed cementitious stucco, stone veneer or synthetic stone veneer on framed walls</t>
  </si>
  <si>
    <t>Self-sealing bituminous membrane or equivalent at valleys and roof deck penetrations when existing roof is removed</t>
  </si>
  <si>
    <t>IAQ 2.14</t>
  </si>
  <si>
    <t xml:space="preserve">Fresh air supply duct may not be run to roof (TPO or similar acceptable) </t>
  </si>
  <si>
    <t>WaterSense labeled showerhead (2.0 gpm)</t>
  </si>
  <si>
    <t>Du 2.6</t>
  </si>
  <si>
    <t>DU 2.10</t>
  </si>
  <si>
    <t>Product literature - Plumbing submittal</t>
  </si>
  <si>
    <r>
      <t xml:space="preserve">Newly installed street trees are </t>
    </r>
    <r>
      <rPr>
        <sz val="9"/>
        <rFont val="Calibri"/>
        <family val="2"/>
      </rPr>
      <t>≤</t>
    </r>
    <r>
      <rPr>
        <sz val="9"/>
        <rFont val="Verdana"/>
        <family val="2"/>
      </rPr>
      <t xml:space="preserve"> 40' on center at minimum</t>
    </r>
  </si>
  <si>
    <t>Visual Inspection</t>
  </si>
  <si>
    <t>Install level air conditioner condensing unit pad</t>
  </si>
  <si>
    <t>Roof drip edge with ≥ 1/4" overhang</t>
  </si>
  <si>
    <t>Non-paperfaced wallboard around showers and tubs in bathrooms</t>
  </si>
  <si>
    <t>Sealed-combustion or electric water heater, must be installed whithin thermal envelope</t>
  </si>
  <si>
    <t>Gold certified projects must achieve a HERS Index improvement of  ≥ 30%</t>
  </si>
  <si>
    <t xml:space="preserve">Platinum certified projects must achieve a HERS Index improvement ≥ 40%  </t>
  </si>
  <si>
    <t>Seal top plate to drywall at the attic level or insulated roofline</t>
  </si>
  <si>
    <t>Locate air handler within thermal envelope</t>
  </si>
  <si>
    <t>Install jumper ducts, transfer grills, or dedicated return for each bedroom</t>
  </si>
  <si>
    <t>Locate ducts within thermal envelope</t>
  </si>
  <si>
    <t>Duct all newly installed exhaust fans with rigid ducts</t>
  </si>
  <si>
    <t>ES 4.19</t>
  </si>
  <si>
    <t>Energy Star bath fans with properly sized ductwork and measured airflow ≥ 80 cfm</t>
  </si>
  <si>
    <t>No unit-level atmospherically vented water heaters or furnaces</t>
  </si>
  <si>
    <t>New Walls:</t>
  </si>
  <si>
    <t xml:space="preserve">Flat without attic: ≥ R-21 continuous </t>
  </si>
  <si>
    <r>
      <t xml:space="preserve">Certified projects must achieve a HERS Index improvement of </t>
    </r>
    <r>
      <rPr>
        <sz val="9"/>
        <rFont val="Verdana"/>
        <family val="2"/>
        <scheme val="major"/>
      </rPr>
      <t>≥ 20%</t>
    </r>
  </si>
  <si>
    <t>Printed Name</t>
  </si>
  <si>
    <t>EarthCraft Administrator Signature</t>
  </si>
  <si>
    <t>Date</t>
  </si>
  <si>
    <t>EarthCraft Technical Advisor Signature</t>
  </si>
  <si>
    <r>
      <t xml:space="preserve">Flat Attic: Climate Zone 2/3/4 </t>
    </r>
    <r>
      <rPr>
        <sz val="9"/>
        <rFont val="Calibri"/>
        <family val="2"/>
      </rPr>
      <t>≥</t>
    </r>
    <r>
      <rPr>
        <sz val="9"/>
        <rFont val="Verdana"/>
        <family val="2"/>
      </rPr>
      <t xml:space="preserve"> R-38 </t>
    </r>
  </si>
  <si>
    <t xml:space="preserve">Sloped without attic:   Climate Zone 2/3/4 ≥ R-38 </t>
  </si>
  <si>
    <r>
      <t xml:space="preserve">Attic pull-down/ scuttle hole:  Climate Zone 2/3/4 </t>
    </r>
    <r>
      <rPr>
        <sz val="9"/>
        <rFont val="Calibri"/>
        <family val="2"/>
      </rPr>
      <t>≥</t>
    </r>
    <r>
      <rPr>
        <sz val="9"/>
        <rFont val="Verdana"/>
        <family val="2"/>
      </rPr>
      <t xml:space="preserve"> R-38</t>
    </r>
  </si>
  <si>
    <r>
      <t xml:space="preserve">SHGC </t>
    </r>
    <r>
      <rPr>
        <sz val="9"/>
        <rFont val="Calibri"/>
        <family val="2"/>
      </rPr>
      <t>≤</t>
    </r>
    <r>
      <rPr>
        <sz val="9"/>
        <rFont val="Verdana"/>
        <family val="2"/>
      </rPr>
      <t xml:space="preserve"> 0.27</t>
    </r>
  </si>
  <si>
    <r>
      <t xml:space="preserve">U-factor: Climate Zone 2/3/4 </t>
    </r>
    <r>
      <rPr>
        <sz val="9"/>
        <rFont val="Calibri"/>
        <family val="2"/>
      </rPr>
      <t>≤</t>
    </r>
    <r>
      <rPr>
        <sz val="9"/>
        <rFont val="Verdana"/>
        <family val="2"/>
      </rPr>
      <t>0.35</t>
    </r>
  </si>
  <si>
    <r>
      <t xml:space="preserve">U-factor: Climate Zone 2 </t>
    </r>
    <r>
      <rPr>
        <sz val="9"/>
        <rFont val="Calibri"/>
        <family val="2"/>
      </rPr>
      <t>≤</t>
    </r>
    <r>
      <rPr>
        <sz val="9"/>
        <rFont val="Verdana"/>
        <family val="2"/>
      </rPr>
      <t xml:space="preserve">0.65, Climate Zone 3/4 </t>
    </r>
    <r>
      <rPr>
        <sz val="9"/>
        <rFont val="Calibri"/>
        <family val="2"/>
      </rPr>
      <t>≤</t>
    </r>
    <r>
      <rPr>
        <sz val="9"/>
        <rFont val="Verdana"/>
        <family val="2"/>
      </rPr>
      <t>0.55</t>
    </r>
  </si>
  <si>
    <t>Use 2010 ASHRAE Handbook of Fundamentals Climate Design Information for outdoor design temperatures</t>
  </si>
  <si>
    <t>EarthCraft Builder Signature</t>
  </si>
  <si>
    <t xml:space="preserve">U-factor: Climate Zone 2/3/4 ≤0.25 </t>
  </si>
  <si>
    <r>
      <t xml:space="preserve">U-factor: Climate Zone 2/3/4 </t>
    </r>
    <r>
      <rPr>
        <sz val="9"/>
        <rFont val="Calibri"/>
        <family val="2"/>
      </rPr>
      <t>≤</t>
    </r>
    <r>
      <rPr>
        <sz val="9"/>
        <rFont val="Verdana"/>
        <family val="2"/>
      </rPr>
      <t>0.30</t>
    </r>
  </si>
  <si>
    <r>
      <t xml:space="preserve">SHGC: Climate 2/3/4 </t>
    </r>
    <r>
      <rPr>
        <sz val="9"/>
        <rFont val="Calibri"/>
        <family val="2"/>
      </rPr>
      <t>≤</t>
    </r>
    <r>
      <rPr>
        <sz val="9"/>
        <rFont val="Verdana"/>
        <family val="2"/>
      </rPr>
      <t>0.25</t>
    </r>
  </si>
  <si>
    <t>U-factor: Climate Zone 2 ≤0.60, Climate Zone 3/4 ≤0.53</t>
  </si>
  <si>
    <t>Heat pump efficiency ≥ 8.2 HSPF or equivalent COP</t>
  </si>
  <si>
    <t>ENERGY STAR qualified heat pump(s): Climate Zone 2/3 ≥ 8.5 HSPF, Climate Zone 4 ≥ 9 HSPF and within 25% of load calculation</t>
  </si>
  <si>
    <t>ES 1.10</t>
  </si>
  <si>
    <t>Outside air ventilation strategy complies with ASHRAE 62.2-2010 or BSC-01</t>
  </si>
  <si>
    <t>Pipe insulation ≥R-3 on first 2'</t>
  </si>
  <si>
    <t>High efficiency water heater Energy Factor (EF and UEF):</t>
  </si>
  <si>
    <t xml:space="preserve">High-efficacy lighting in ≥90% of all permanent fixtures </t>
  </si>
  <si>
    <r>
      <t>ENERGY STAR qualified compact fluorescent fixtures or LED bulbs (</t>
    </r>
    <r>
      <rPr>
        <sz val="9"/>
        <color indexed="8"/>
        <rFont val="Calibri"/>
        <family val="2"/>
      </rPr>
      <t>≥ 75</t>
    </r>
    <r>
      <rPr>
        <sz val="9"/>
        <color indexed="8"/>
        <rFont val="Verdana"/>
        <family val="2"/>
      </rPr>
      <t>%)</t>
    </r>
  </si>
  <si>
    <r>
      <t>Compact Flourescent bulbs (100</t>
    </r>
    <r>
      <rPr>
        <sz val="9"/>
        <color indexed="8"/>
        <rFont val="Calibri"/>
        <family val="2"/>
      </rPr>
      <t>%)</t>
    </r>
  </si>
  <si>
    <t>EarthCraft Multifamily Renovation Worksheet</t>
  </si>
  <si>
    <t>ES 1.11</t>
  </si>
  <si>
    <t>ES 1.12</t>
  </si>
  <si>
    <t>ES 1.13</t>
  </si>
  <si>
    <t>ES 1.14</t>
  </si>
  <si>
    <t>Es 1.15</t>
  </si>
  <si>
    <t>ES 1.16</t>
  </si>
  <si>
    <t>ES 1.17</t>
  </si>
  <si>
    <t>Cooling equipment ≥ 15 SEER</t>
  </si>
  <si>
    <t>*Gas water heaters must be direct vent, sealed combustion appliances</t>
  </si>
  <si>
    <t xml:space="preserve">Water heater efficiencies*: </t>
  </si>
  <si>
    <r>
      <t xml:space="preserve">Tankless: Gas </t>
    </r>
    <r>
      <rPr>
        <sz val="9"/>
        <rFont val="Calibri"/>
        <family val="2"/>
      </rPr>
      <t>≥</t>
    </r>
    <r>
      <rPr>
        <sz val="9"/>
        <rFont val="Verdana"/>
        <family val="2"/>
      </rPr>
      <t xml:space="preserve"> 0.90 EF or ≥0.87 UEF</t>
    </r>
  </si>
  <si>
    <t>No unit-level atmospherically vented water heaters</t>
  </si>
  <si>
    <t>Filters are ≥ MERV 8</t>
  </si>
  <si>
    <t>REQUIRED AT ALL LEVELS AS APPLICABLE TO WORKSCOPE</t>
  </si>
  <si>
    <t>Size and select all new HVAC equipment in accordance with the following:</t>
  </si>
  <si>
    <t>Seal air handlers and all exposed and/or accesible duct systems with mastic</t>
  </si>
  <si>
    <t xml:space="preserve">EarthCraft Multifamily Renovation Certification Level:  </t>
  </si>
  <si>
    <t>Total Project Points</t>
  </si>
  <si>
    <r>
      <t xml:space="preserve">EarthCraft Multifamily Renovation (ECMF-R) is a builder led certification program that utilizes third-party program verification.  In consideration of EarthCraft Multifamily Renovation certification, each project will be evaluated based on full compliance with the following: 
I. Submission of a field verified worksheet with 75 points (Certified), 100 points (Gold), or 125 points (Platinum) depending on the level of certification sought with all worksheet requirements achieved specific to the certification tier; 
II. Project design and specification: 
A. Certified tier projects must achieve a HERS Rating Index illustrating a </t>
    </r>
    <r>
      <rPr>
        <sz val="8"/>
        <rFont val="Calibri"/>
        <family val="2"/>
      </rPr>
      <t>≥</t>
    </r>
    <r>
      <rPr>
        <sz val="8"/>
        <rFont val="Verdana"/>
        <family val="2"/>
        <scheme val="major"/>
      </rPr>
      <t xml:space="preserve"> 20% improvement over the pre-renovation HERS Rating Index, meeting all program requirements.
B. Gold and Platinum tier projects must fully comply with all  HERS Rating Index requirements, meeting all program requirements.                                                                                                                             
C. All renovation projects that are constructing additions which add additional square footage to the existing unit's footprint must achieve </t>
    </r>
    <r>
      <rPr>
        <sz val="8"/>
        <rFont val="Calibri"/>
        <family val="2"/>
      </rPr>
      <t>≥</t>
    </r>
    <r>
      <rPr>
        <sz val="8"/>
        <rFont val="Verdana"/>
        <family val="2"/>
      </rPr>
      <t xml:space="preserve"> 15 points on the additions checklist                                                                                                    </t>
    </r>
    <r>
      <rPr>
        <sz val="8"/>
        <rFont val="Verdana"/>
        <family val="2"/>
        <scheme val="major"/>
      </rPr>
      <t xml:space="preserve">D. Projects at all tiers must meet or exceed all 2015 International Energy Conservation Code minimum requirements and applicable state amendments; for all disturbed building assemblies
E. Projects at all tiers must submit Manual J designs and fresh air ventilation designs reaching current program standards, install heating and air and ventilation matching the submitted designs, and achieve all additional EarthCraft Multifamily Renovation program requirements;                                                                                 
III. Each project must follow the process as outlined in the EarthCraft Multifamily Renovation Manual in order to be eligible for certification completing the following: 
A. An initial design review; 
B. A construction kick off meeting; 
C. All air sealing and final inspection requirements as outlined in the current worksheet and manual; 
D. Submit necessary documentation to confirm program requirements and points tracked in the EarthCraft Multifamily Renovation worksheet
IV. Any practices or elements outlined as requirements by EarthCraft and/or the 2015 IECC, must be incorporated into non-residential areas of the project and within any stand alone buildings (e.g. clubhouse, stairwells, common areas, corridors, storage areas, etc) 
V. Any points tracked within this worksheet must be incorporated into non-residential areas of the project and within any stand alone buildings where applicable (ie, ventilation, windows, lighting, water efficient appliances, insulation, combustion zones, etc)
VI. Any discrepancies between code requirements or EarthCraft,  will result in the more stringent requirement being enforced (special consideration will be given to certain code restrictions as approved by EarthCraft)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</si>
</sst>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164" formatCode="&quot;IAQ &quot;#.00"/>
    <numFmt numFmtId="165" formatCode="&quot;WE &quot;#.00"/>
    <numFmt numFmtId="166" formatCode="&quot;BM &quot;#.00"/>
    <numFmt numFmtId="167" formatCode="&quot;BE &quot;#.00.0"/>
    <numFmt numFmtId="168" formatCode="&quot;BE &quot;#.00"/>
    <numFmt numFmtId="169" formatCode="&quot;RE &quot;#.0"/>
    <numFmt numFmtId="170" formatCode="#."/>
    <numFmt numFmtId="171" formatCode="&quot;CW &quot;#.00"/>
    <numFmt numFmtId="172" formatCode="&quot;BE &quot;#0.0"/>
    <numFmt numFmtId="173" formatCode="&quot;BE &quot;#.0"/>
    <numFmt numFmtId="174" formatCode="&quot;IAQ &quot;#.0"/>
    <numFmt numFmtId="175" formatCode="&quot;WE&quot;\ #.0"/>
    <numFmt numFmtId="176" formatCode="&quot;WE &quot;#.0"/>
    <numFmt numFmtId="177" formatCode="&quot;SP &quot;#0.0"/>
    <numFmt numFmtId="178" formatCode="&quot;SP &quot;#0.00"/>
    <numFmt numFmtId="179" formatCode="&quot;BS &quot;#.0"/>
    <numFmt numFmtId="180" formatCode="&quot;BS &quot;#.00"/>
    <numFmt numFmtId="181" formatCode="&quot;EO &quot;#.0"/>
    <numFmt numFmtId="182" formatCode="&quot;DU &quot;#0.0"/>
    <numFmt numFmtId="183" formatCode="&quot;CW &quot;#0.0"/>
    <numFmt numFmtId="184" formatCode="&quot;DU &quot;#0.00"/>
    <numFmt numFmtId="185" formatCode="&quot;ES &quot;#.0"/>
    <numFmt numFmtId="186" formatCode="&quot;ES &quot;#.00"/>
    <numFmt numFmtId="187" formatCode="[$$-409]#,##0.00;[Red]&quot;-&quot;[$$-409]#,##0.00"/>
    <numFmt numFmtId="188" formatCode="&quot;WE&quot;\ #.00"/>
    <numFmt numFmtId="189" formatCode="&quot;IN &quot;#.0"/>
    <numFmt numFmtId="190" formatCode="0.0"/>
    <numFmt numFmtId="191" formatCode="m/d/yy;@"/>
    <numFmt numFmtId="192" formatCode="&quot;BE &quot;#0.00"/>
  </numFmts>
  <fonts count="62" x14ac:knownFonts="1">
    <font>
      <sz val="11"/>
      <color indexed="8"/>
      <name val="Calibri"/>
      <family val="2"/>
    </font>
    <font>
      <sz val="9"/>
      <color indexed="8"/>
      <name val="Verdana"/>
      <family val="2"/>
    </font>
    <font>
      <sz val="10"/>
      <name val="Arial"/>
      <family val="2"/>
    </font>
    <font>
      <b/>
      <sz val="12"/>
      <color indexed="9"/>
      <name val="Arial"/>
      <family val="2"/>
    </font>
    <font>
      <b/>
      <sz val="11"/>
      <name val="Arial"/>
      <family val="2"/>
    </font>
    <font>
      <sz val="9"/>
      <name val="Verdana"/>
      <family val="2"/>
    </font>
    <font>
      <b/>
      <sz val="9"/>
      <color indexed="9"/>
      <name val="Verdana"/>
      <family val="2"/>
    </font>
    <font>
      <b/>
      <sz val="9"/>
      <color indexed="63"/>
      <name val="Verdana"/>
      <family val="2"/>
    </font>
    <font>
      <sz val="10"/>
      <name val="Arial"/>
      <family val="2"/>
    </font>
    <font>
      <u/>
      <sz val="10"/>
      <color indexed="12"/>
      <name val="Arial"/>
      <family val="2"/>
    </font>
    <font>
      <sz val="8"/>
      <name val="Verdana"/>
      <family val="2"/>
    </font>
    <font>
      <b/>
      <sz val="9"/>
      <name val="Verdana"/>
      <family val="2"/>
    </font>
    <font>
      <sz val="9"/>
      <color indexed="63"/>
      <name val="Verdana"/>
      <family val="2"/>
    </font>
    <font>
      <sz val="9"/>
      <name val="Calibri"/>
      <family val="2"/>
    </font>
    <font>
      <sz val="9"/>
      <color indexed="8"/>
      <name val="Calibri"/>
      <family val="2"/>
    </font>
    <font>
      <b/>
      <u/>
      <sz val="9"/>
      <color indexed="9"/>
      <name val="Verdana"/>
      <family val="2"/>
    </font>
    <font>
      <sz val="9"/>
      <color indexed="9"/>
      <name val="Verdana"/>
      <family val="2"/>
    </font>
    <font>
      <i/>
      <sz val="8"/>
      <name val="Verdana"/>
      <family val="2"/>
    </font>
    <font>
      <b/>
      <sz val="11"/>
      <color indexed="9"/>
      <name val="Verdana"/>
      <family val="2"/>
    </font>
    <font>
      <b/>
      <sz val="10"/>
      <color indexed="9"/>
      <name val="Verdana"/>
      <family val="2"/>
    </font>
    <font>
      <sz val="10"/>
      <color indexed="8"/>
      <name val="Verdana"/>
      <family val="2"/>
    </font>
    <font>
      <b/>
      <sz val="10"/>
      <color indexed="8"/>
      <name val="Verdana"/>
      <family val="2"/>
    </font>
    <font>
      <sz val="11"/>
      <color indexed="8"/>
      <name val="Calibri"/>
      <family val="2"/>
    </font>
    <font>
      <b/>
      <i/>
      <sz val="16"/>
      <color indexed="8"/>
      <name val="Arial"/>
      <family val="2"/>
    </font>
    <font>
      <sz val="11"/>
      <color indexed="8"/>
      <name val="Arial"/>
      <family val="2"/>
    </font>
    <font>
      <sz val="11"/>
      <color theme="1"/>
      <name val="Verdana"/>
      <family val="2"/>
      <scheme val="minor"/>
    </font>
    <font>
      <b/>
      <i/>
      <u/>
      <sz val="11"/>
      <color indexed="8"/>
      <name val="Arial"/>
      <family val="2"/>
    </font>
    <font>
      <sz val="8"/>
      <color indexed="8"/>
      <name val="Verdana"/>
      <family val="2"/>
    </font>
    <font>
      <b/>
      <sz val="9"/>
      <color indexed="8"/>
      <name val="Verdana"/>
      <family val="2"/>
    </font>
    <font>
      <sz val="10"/>
      <color indexed="8"/>
      <name val="Verdana"/>
      <family val="2"/>
    </font>
    <font>
      <sz val="9"/>
      <color indexed="8"/>
      <name val="Verdana"/>
      <family val="2"/>
    </font>
    <font>
      <b/>
      <sz val="9"/>
      <color indexed="9"/>
      <name val="Verdana"/>
      <family val="2"/>
    </font>
    <font>
      <sz val="9"/>
      <color theme="1"/>
      <name val="Verdana"/>
      <family val="2"/>
      <scheme val="major"/>
    </font>
    <font>
      <sz val="11"/>
      <color indexed="9"/>
      <name val="Calibri"/>
      <family val="2"/>
    </font>
    <font>
      <sz val="9"/>
      <color indexed="8"/>
      <name val="Calibri"/>
      <family val="2"/>
    </font>
    <font>
      <sz val="9"/>
      <color theme="0"/>
      <name val="Verdana"/>
      <family val="2"/>
      <scheme val="major"/>
    </font>
    <font>
      <sz val="8"/>
      <name val="Verdana"/>
      <family val="2"/>
      <scheme val="major"/>
    </font>
    <font>
      <sz val="8"/>
      <color theme="1"/>
      <name val="Verdana"/>
      <family val="2"/>
      <scheme val="major"/>
    </font>
    <font>
      <b/>
      <sz val="8"/>
      <name val="Verdana"/>
      <family val="2"/>
      <scheme val="major"/>
    </font>
    <font>
      <b/>
      <sz val="8"/>
      <color theme="1"/>
      <name val="Verdana"/>
      <family val="2"/>
      <scheme val="major"/>
    </font>
    <font>
      <b/>
      <sz val="11"/>
      <color indexed="8"/>
      <name val="Verdana"/>
      <family val="2"/>
    </font>
    <font>
      <sz val="9"/>
      <color theme="1"/>
      <name val="Verdana"/>
      <family val="2"/>
      <scheme val="minor"/>
    </font>
    <font>
      <b/>
      <sz val="10"/>
      <color indexed="8"/>
      <name val="Verdana"/>
      <family val="2"/>
    </font>
    <font>
      <sz val="9"/>
      <color indexed="8"/>
      <name val="Wingdings"/>
      <charset val="2"/>
    </font>
    <font>
      <i/>
      <sz val="8"/>
      <name val="Verdana"/>
      <family val="2"/>
      <scheme val="major"/>
    </font>
    <font>
      <b/>
      <sz val="10"/>
      <color theme="1"/>
      <name val="Verdana"/>
      <family val="2"/>
      <scheme val="major"/>
    </font>
    <font>
      <sz val="9"/>
      <name val="Verdana"/>
      <family val="2"/>
      <scheme val="major"/>
    </font>
    <font>
      <sz val="11"/>
      <name val="Calibri"/>
      <family val="2"/>
    </font>
    <font>
      <sz val="9"/>
      <name val="Verdana"/>
      <family val="2"/>
      <scheme val="minor"/>
    </font>
    <font>
      <b/>
      <sz val="9"/>
      <color indexed="8"/>
      <name val="Calibri"/>
      <family val="2"/>
    </font>
    <font>
      <sz val="9"/>
      <color indexed="63"/>
      <name val="Calibri"/>
      <family val="2"/>
    </font>
    <font>
      <sz val="8"/>
      <name val="Calibri"/>
      <family val="2"/>
    </font>
    <font>
      <b/>
      <sz val="9"/>
      <color theme="1"/>
      <name val="Verdana"/>
      <family val="2"/>
      <scheme val="major"/>
    </font>
    <font>
      <b/>
      <sz val="11"/>
      <color indexed="8"/>
      <name val="Calibri"/>
      <family val="2"/>
    </font>
    <font>
      <sz val="11"/>
      <color indexed="8"/>
      <name val="Calibri"/>
      <family val="2"/>
    </font>
    <font>
      <sz val="8"/>
      <color indexed="63"/>
      <name val="Verdana"/>
      <family val="2"/>
    </font>
    <font>
      <b/>
      <sz val="9"/>
      <color theme="1"/>
      <name val="Verdana"/>
      <family val="2"/>
      <scheme val="minor"/>
    </font>
    <font>
      <sz val="10.35"/>
      <color indexed="8"/>
      <name val="Verdana"/>
      <family val="2"/>
    </font>
    <font>
      <sz val="12"/>
      <color indexed="8"/>
      <name val="Times New Roman"/>
      <family val="1"/>
    </font>
    <font>
      <sz val="9"/>
      <color theme="1"/>
      <name val="Verdana"/>
      <family val="2"/>
    </font>
    <font>
      <sz val="10"/>
      <color indexed="8"/>
      <name val="Calibri"/>
      <family val="2"/>
    </font>
    <font>
      <b/>
      <sz val="9"/>
      <color theme="0"/>
      <name val="Verdana"/>
      <family val="2"/>
    </font>
  </fonts>
  <fills count="26">
    <fill>
      <patternFill patternType="none"/>
    </fill>
    <fill>
      <patternFill patternType="gray125"/>
    </fill>
    <fill>
      <patternFill patternType="lightTrellis"/>
    </fill>
    <fill>
      <patternFill patternType="solid">
        <fgColor indexed="22"/>
        <bgColor indexed="64"/>
      </patternFill>
    </fill>
    <fill>
      <patternFill patternType="solid">
        <fgColor indexed="22"/>
        <bgColor indexed="44"/>
      </patternFill>
    </fill>
    <fill>
      <patternFill patternType="solid">
        <fgColor indexed="63"/>
        <bgColor indexed="64"/>
      </patternFill>
    </fill>
    <fill>
      <patternFill patternType="solid">
        <fgColor indexed="63"/>
        <bgColor indexed="59"/>
      </patternFill>
    </fill>
    <fill>
      <patternFill patternType="solid">
        <fgColor indexed="8"/>
        <bgColor indexed="64"/>
      </patternFill>
    </fill>
    <fill>
      <patternFill patternType="solid">
        <fgColor theme="2"/>
        <bgColor indexed="64"/>
      </patternFill>
    </fill>
    <fill>
      <patternFill patternType="solid">
        <fgColor theme="0"/>
        <bgColor indexed="64"/>
      </patternFill>
    </fill>
    <fill>
      <patternFill patternType="solid">
        <fgColor theme="5" tint="0.79998168889431442"/>
        <bgColor indexed="44"/>
      </patternFill>
    </fill>
    <fill>
      <patternFill patternType="solid">
        <fgColor theme="6"/>
        <bgColor indexed="58"/>
      </patternFill>
    </fill>
    <fill>
      <patternFill patternType="solid">
        <fgColor theme="5" tint="0.79998168889431442"/>
        <bgColor indexed="64"/>
      </patternFill>
    </fill>
    <fill>
      <patternFill patternType="solid">
        <fgColor theme="6" tint="0.79998168889431442"/>
        <bgColor indexed="44"/>
      </patternFill>
    </fill>
    <fill>
      <patternFill patternType="solid">
        <fgColor theme="1"/>
        <bgColor indexed="64"/>
      </patternFill>
    </fill>
    <fill>
      <patternFill patternType="solid">
        <fgColor theme="1" tint="0.14999847407452621"/>
        <bgColor indexed="58"/>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F2F2F2"/>
        <bgColor indexed="64"/>
      </patternFill>
    </fill>
    <fill>
      <patternFill patternType="solid">
        <fgColor rgb="FFA568D2"/>
        <bgColor indexed="64"/>
      </patternFill>
    </fill>
    <fill>
      <patternFill patternType="solid">
        <fgColor rgb="FFF5E600"/>
        <bgColor indexed="64"/>
      </patternFill>
    </fill>
    <fill>
      <patternFill patternType="solid">
        <fgColor rgb="FF6D6E71"/>
        <bgColor indexed="58"/>
      </patternFill>
    </fill>
    <fill>
      <patternFill patternType="solid">
        <fgColor rgb="FF6D6E71"/>
        <bgColor indexed="64"/>
      </patternFill>
    </fill>
    <fill>
      <patternFill patternType="solid">
        <fgColor rgb="FF6CC04A"/>
        <bgColor indexed="64"/>
      </patternFill>
    </fill>
    <fill>
      <patternFill patternType="solid">
        <fgColor rgb="FF00ACC8"/>
        <bgColor indexed="64"/>
      </patternFill>
    </fill>
  </fills>
  <borders count="70">
    <border>
      <left/>
      <right/>
      <top/>
      <bottom/>
      <diagonal/>
    </border>
    <border>
      <left/>
      <right/>
      <top style="thick">
        <color indexed="64"/>
      </top>
      <bottom style="thick">
        <color indexed="64"/>
      </bottom>
      <diagonal/>
    </border>
    <border>
      <left/>
      <right/>
      <top style="thick">
        <color indexed="8"/>
      </top>
      <bottom style="thick">
        <color indexed="8"/>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dashDot">
        <color indexed="64"/>
      </left>
      <right/>
      <top/>
      <bottom/>
      <diagonal/>
    </border>
  </borders>
  <cellStyleXfs count="31">
    <xf numFmtId="0" fontId="0" fillId="0" borderId="0"/>
    <xf numFmtId="0" fontId="2" fillId="0" borderId="0">
      <alignment horizontal="left" indent="1"/>
    </xf>
    <xf numFmtId="0" fontId="8" fillId="0" borderId="0">
      <alignment horizontal="left" indent="1"/>
    </xf>
    <xf numFmtId="0" fontId="2" fillId="0" borderId="0">
      <alignment horizontal="left" indent="1"/>
    </xf>
    <xf numFmtId="0" fontId="2" fillId="0" borderId="0">
      <alignment horizontal="left" indent="1"/>
    </xf>
    <xf numFmtId="0" fontId="2" fillId="0" borderId="0">
      <alignment horizontal="left" indent="1"/>
    </xf>
    <xf numFmtId="0" fontId="22" fillId="8" borderId="0" applyNumberFormat="0" applyBorder="0" applyAlignment="0" applyProtection="0">
      <alignment vertical="top"/>
      <protection locked="0"/>
    </xf>
    <xf numFmtId="0" fontId="23" fillId="0" borderId="0">
      <alignment horizontal="center"/>
    </xf>
    <xf numFmtId="0" fontId="23" fillId="0" borderId="0">
      <alignment horizontal="center" textRotation="90"/>
    </xf>
    <xf numFmtId="0" fontId="22" fillId="9" borderId="0" applyNumberFormat="0" applyBorder="0" applyAlignment="0" applyProtection="0">
      <alignment vertical="top"/>
      <protection locked="0"/>
    </xf>
    <xf numFmtId="0" fontId="9" fillId="0" borderId="0" applyNumberFormat="0" applyFill="0" applyBorder="0" applyAlignment="0" applyProtection="0">
      <alignment vertical="top"/>
      <protection locked="0"/>
    </xf>
    <xf numFmtId="0" fontId="2" fillId="0" borderId="0"/>
    <xf numFmtId="0" fontId="24" fillId="0" borderId="0"/>
    <xf numFmtId="0" fontId="8" fillId="0" borderId="0"/>
    <xf numFmtId="0" fontId="2" fillId="0" borderId="0"/>
    <xf numFmtId="0" fontId="2" fillId="2" borderId="0"/>
    <xf numFmtId="0" fontId="2" fillId="2" borderId="0"/>
    <xf numFmtId="0" fontId="25" fillId="0" borderId="0"/>
    <xf numFmtId="0" fontId="2" fillId="0" borderId="0"/>
    <xf numFmtId="0" fontId="2" fillId="0" borderId="0"/>
    <xf numFmtId="9" fontId="25" fillId="0" borderId="0" applyFont="0" applyFill="0" applyBorder="0" applyAlignment="0" applyProtection="0"/>
    <xf numFmtId="0" fontId="26" fillId="0" borderId="0"/>
    <xf numFmtId="187" fontId="26" fillId="0" borderId="0"/>
    <xf numFmtId="0" fontId="4" fillId="3" borderId="1" applyFont="0" applyAlignment="0"/>
    <xf numFmtId="0" fontId="2" fillId="4" borderId="2" applyFont="0" applyAlignment="0"/>
    <xf numFmtId="0" fontId="4" fillId="3" borderId="1" applyFont="0" applyAlignment="0"/>
    <xf numFmtId="0" fontId="2" fillId="4" borderId="2" applyFont="0" applyAlignment="0"/>
    <xf numFmtId="0" fontId="3" fillId="5" borderId="0">
      <alignment horizontal="left" indent="1"/>
    </xf>
    <xf numFmtId="0" fontId="3" fillId="6" borderId="0">
      <alignment horizontal="left" indent="1"/>
    </xf>
    <xf numFmtId="0" fontId="3" fillId="5" borderId="0">
      <alignment horizontal="left" indent="1"/>
    </xf>
    <xf numFmtId="0" fontId="54" fillId="0" borderId="0"/>
  </cellStyleXfs>
  <cellXfs count="909">
    <xf numFmtId="0" fontId="0" fillId="0" borderId="0" xfId="0"/>
    <xf numFmtId="0" fontId="5" fillId="0" borderId="0" xfId="2" applyFont="1" applyFill="1" applyBorder="1" applyAlignment="1" applyProtection="1">
      <alignment horizontal="left" vertical="top"/>
    </xf>
    <xf numFmtId="0" fontId="5" fillId="0" borderId="0" xfId="2" applyFont="1" applyFill="1" applyBorder="1" applyAlignment="1" applyProtection="1">
      <alignment vertical="top"/>
    </xf>
    <xf numFmtId="0" fontId="5" fillId="0" borderId="3" xfId="2" applyFont="1" applyFill="1" applyBorder="1" applyAlignment="1" applyProtection="1">
      <alignment horizontal="left" vertical="top"/>
    </xf>
    <xf numFmtId="0" fontId="5" fillId="0" borderId="4" xfId="2" applyFont="1" applyFill="1" applyBorder="1" applyAlignment="1" applyProtection="1">
      <alignment horizontal="left" vertical="top"/>
    </xf>
    <xf numFmtId="0" fontId="5" fillId="0" borderId="5" xfId="2" applyFont="1" applyFill="1" applyBorder="1" applyAlignment="1" applyProtection="1">
      <alignment horizontal="left" vertical="top"/>
    </xf>
    <xf numFmtId="0" fontId="5" fillId="0" borderId="6" xfId="2" applyFont="1" applyFill="1" applyBorder="1" applyAlignment="1" applyProtection="1">
      <alignment horizontal="left" vertical="top"/>
    </xf>
    <xf numFmtId="0" fontId="5" fillId="0" borderId="7" xfId="2" applyFont="1" applyFill="1" applyBorder="1" applyAlignment="1" applyProtection="1">
      <alignment horizontal="left" vertical="top"/>
    </xf>
    <xf numFmtId="0" fontId="7" fillId="0" borderId="8" xfId="27" applyFont="1" applyFill="1" applyBorder="1" applyAlignment="1" applyProtection="1">
      <alignment horizontal="center" vertical="top"/>
    </xf>
    <xf numFmtId="0" fontId="5" fillId="0" borderId="9" xfId="2" applyFont="1" applyFill="1" applyBorder="1" applyAlignment="1" applyProtection="1">
      <alignment horizontal="left" vertical="top"/>
    </xf>
    <xf numFmtId="0" fontId="5" fillId="0" borderId="10" xfId="2" applyFont="1" applyFill="1" applyBorder="1" applyAlignment="1" applyProtection="1">
      <alignment horizontal="left" vertical="top"/>
    </xf>
    <xf numFmtId="0" fontId="5" fillId="0" borderId="6" xfId="2" applyFont="1" applyFill="1" applyBorder="1" applyAlignment="1" applyProtection="1">
      <alignment vertical="top"/>
    </xf>
    <xf numFmtId="0" fontId="7" fillId="0" borderId="12" xfId="27" applyFont="1" applyFill="1" applyBorder="1" applyAlignment="1" applyProtection="1">
      <alignment horizontal="center" vertical="top"/>
    </xf>
    <xf numFmtId="0" fontId="5" fillId="0" borderId="7" xfId="2" applyFont="1" applyFill="1" applyBorder="1" applyAlignment="1" applyProtection="1">
      <alignment vertical="top"/>
    </xf>
    <xf numFmtId="0" fontId="29" fillId="0" borderId="0" xfId="0" applyFont="1" applyBorder="1" applyAlignment="1">
      <alignment horizontal="left" vertical="top"/>
    </xf>
    <xf numFmtId="0" fontId="5" fillId="0" borderId="0" xfId="23" applyFont="1" applyFill="1" applyBorder="1" applyAlignment="1" applyProtection="1">
      <alignment vertical="top"/>
    </xf>
    <xf numFmtId="0" fontId="5" fillId="0" borderId="0" xfId="23" applyFont="1" applyFill="1" applyBorder="1" applyAlignment="1" applyProtection="1">
      <alignment horizontal="center" vertical="top"/>
    </xf>
    <xf numFmtId="0" fontId="5" fillId="0" borderId="0" xfId="23" applyFont="1" applyFill="1" applyBorder="1" applyAlignment="1" applyProtection="1">
      <alignment horizontal="left" vertical="top"/>
    </xf>
    <xf numFmtId="0" fontId="11" fillId="0" borderId="0" xfId="3" applyFont="1" applyFill="1" applyBorder="1" applyAlignment="1" applyProtection="1">
      <alignment horizontal="left" vertical="top" wrapText="1"/>
    </xf>
    <xf numFmtId="0" fontId="6" fillId="7" borderId="20" xfId="27" applyFont="1" applyFill="1" applyBorder="1" applyAlignment="1" applyProtection="1">
      <alignment horizontal="left" vertical="top"/>
    </xf>
    <xf numFmtId="0" fontId="6" fillId="7" borderId="21" xfId="27" applyFont="1" applyFill="1" applyBorder="1" applyAlignment="1" applyProtection="1">
      <alignment horizontal="left" vertical="top"/>
    </xf>
    <xf numFmtId="0" fontId="5" fillId="10" borderId="23" xfId="23" applyFont="1" applyFill="1" applyBorder="1" applyAlignment="1" applyProtection="1">
      <alignment horizontal="center" vertical="top"/>
    </xf>
    <xf numFmtId="0" fontId="11" fillId="0" borderId="0" xfId="2" applyFont="1" applyFill="1" applyBorder="1" applyAlignment="1" applyProtection="1">
      <alignment horizontal="left" vertical="top" wrapText="1"/>
    </xf>
    <xf numFmtId="0" fontId="7" fillId="0" borderId="3" xfId="27" applyFont="1" applyFill="1" applyBorder="1" applyAlignment="1" applyProtection="1">
      <alignment vertical="top"/>
    </xf>
    <xf numFmtId="0" fontId="5" fillId="0" borderId="0" xfId="2" applyFont="1" applyFill="1" applyBorder="1" applyAlignment="1" applyProtection="1">
      <alignment vertical="justify"/>
    </xf>
    <xf numFmtId="0" fontId="5" fillId="0" borderId="0" xfId="3" applyFont="1" applyFill="1" applyBorder="1" applyAlignment="1" applyProtection="1">
      <alignment vertical="top" wrapText="1"/>
    </xf>
    <xf numFmtId="0" fontId="5" fillId="0" borderId="12" xfId="14" applyFont="1" applyFill="1" applyBorder="1" applyAlignment="1" applyProtection="1">
      <alignment horizontal="center" vertical="top"/>
    </xf>
    <xf numFmtId="0" fontId="5" fillId="10" borderId="23" xfId="23" applyFont="1" applyFill="1" applyBorder="1" applyAlignment="1" applyProtection="1">
      <alignment horizontal="left" vertical="top"/>
    </xf>
    <xf numFmtId="0" fontId="5" fillId="10" borderId="23" xfId="23" applyFont="1" applyFill="1" applyBorder="1" applyAlignment="1" applyProtection="1">
      <alignment vertical="top"/>
    </xf>
    <xf numFmtId="0" fontId="28" fillId="0" borderId="3" xfId="27" applyFont="1" applyFill="1" applyBorder="1" applyAlignment="1" applyProtection="1">
      <alignment horizontal="left" vertical="top"/>
    </xf>
    <xf numFmtId="0" fontId="0" fillId="0" borderId="0" xfId="0"/>
    <xf numFmtId="0" fontId="28" fillId="0" borderId="0" xfId="27" applyFont="1" applyFill="1" applyBorder="1" applyAlignment="1" applyProtection="1">
      <alignment horizontal="left" vertical="top"/>
    </xf>
    <xf numFmtId="0" fontId="5" fillId="0" borderId="11" xfId="14" applyFont="1" applyFill="1" applyBorder="1" applyAlignment="1" applyProtection="1">
      <alignment horizontal="center" vertical="top"/>
    </xf>
    <xf numFmtId="0" fontId="28" fillId="0" borderId="7" xfId="27" applyFont="1" applyFill="1" applyBorder="1" applyAlignment="1" applyProtection="1">
      <alignment horizontal="left" vertical="top"/>
    </xf>
    <xf numFmtId="0" fontId="5" fillId="0" borderId="0" xfId="3" applyFont="1" applyFill="1" applyBorder="1" applyAlignment="1" applyProtection="1">
      <alignment vertical="top"/>
    </xf>
    <xf numFmtId="0" fontId="5" fillId="0" borderId="7" xfId="3" applyFont="1" applyFill="1" applyBorder="1" applyAlignment="1" applyProtection="1">
      <alignment vertical="top"/>
    </xf>
    <xf numFmtId="0" fontId="28" fillId="0" borderId="18" xfId="27" applyFont="1" applyFill="1" applyBorder="1" applyAlignment="1" applyProtection="1">
      <alignment horizontal="left" vertical="top"/>
    </xf>
    <xf numFmtId="0" fontId="28" fillId="0" borderId="19" xfId="27" applyFont="1" applyFill="1" applyBorder="1" applyAlignment="1" applyProtection="1">
      <alignment horizontal="left" vertical="top"/>
    </xf>
    <xf numFmtId="0" fontId="5" fillId="0" borderId="3" xfId="3" applyFont="1" applyFill="1" applyBorder="1" applyAlignment="1" applyProtection="1">
      <alignment vertical="justify"/>
    </xf>
    <xf numFmtId="182" fontId="28" fillId="0" borderId="22" xfId="27" applyNumberFormat="1" applyFont="1" applyFill="1" applyBorder="1" applyAlignment="1" applyProtection="1">
      <alignment horizontal="left" vertical="top"/>
    </xf>
    <xf numFmtId="0" fontId="5" fillId="12" borderId="23" xfId="23" applyFont="1" applyFill="1" applyBorder="1" applyAlignment="1" applyProtection="1">
      <alignment vertical="top"/>
    </xf>
    <xf numFmtId="0" fontId="30" fillId="12" borderId="31" xfId="23" applyFont="1" applyFill="1" applyBorder="1" applyAlignment="1" applyProtection="1">
      <alignment horizontal="left" vertical="top"/>
    </xf>
    <xf numFmtId="0" fontId="30" fillId="12" borderId="13" xfId="23" applyFont="1" applyFill="1" applyBorder="1" applyAlignment="1" applyProtection="1">
      <alignment horizontal="left" vertical="top"/>
    </xf>
    <xf numFmtId="0" fontId="5" fillId="12" borderId="14" xfId="23" applyFont="1" applyFill="1" applyBorder="1" applyAlignment="1" applyProtection="1">
      <alignment vertical="top"/>
    </xf>
    <xf numFmtId="0" fontId="5" fillId="13" borderId="31" xfId="23" applyFont="1" applyFill="1" applyBorder="1" applyAlignment="1" applyProtection="1">
      <alignment horizontal="left" vertical="top"/>
    </xf>
    <xf numFmtId="0" fontId="5" fillId="13" borderId="23" xfId="23" applyFont="1" applyFill="1" applyBorder="1" applyAlignment="1" applyProtection="1">
      <alignment vertical="top"/>
    </xf>
    <xf numFmtId="174" fontId="28" fillId="0" borderId="22" xfId="27" applyNumberFormat="1" applyFont="1" applyFill="1" applyBorder="1" applyAlignment="1" applyProtection="1">
      <alignment horizontal="left" vertical="top"/>
    </xf>
    <xf numFmtId="0" fontId="11" fillId="0" borderId="7" xfId="2" applyFont="1" applyFill="1" applyBorder="1" applyAlignment="1" applyProtection="1">
      <alignment horizontal="left" vertical="top" wrapText="1"/>
    </xf>
    <xf numFmtId="0" fontId="5" fillId="10" borderId="31" xfId="23" applyFont="1" applyFill="1" applyBorder="1" applyAlignment="1" applyProtection="1">
      <alignment vertical="top"/>
    </xf>
    <xf numFmtId="185" fontId="28" fillId="0" borderId="19" xfId="27" applyNumberFormat="1" applyFont="1" applyFill="1" applyBorder="1" applyAlignment="1" applyProtection="1">
      <alignment horizontal="left" vertical="top"/>
    </xf>
    <xf numFmtId="185" fontId="28" fillId="0" borderId="17" xfId="27" applyNumberFormat="1" applyFont="1" applyFill="1" applyBorder="1" applyAlignment="1" applyProtection="1">
      <alignment horizontal="left" vertical="top"/>
    </xf>
    <xf numFmtId="185" fontId="28" fillId="0" borderId="18" xfId="27" applyNumberFormat="1" applyFont="1" applyFill="1" applyBorder="1" applyAlignment="1" applyProtection="1">
      <alignment horizontal="left" vertical="top"/>
    </xf>
    <xf numFmtId="0" fontId="5" fillId="9" borderId="4" xfId="2" applyFont="1" applyFill="1" applyBorder="1" applyAlignment="1" applyProtection="1">
      <alignment horizontal="left" vertical="top" wrapText="1"/>
    </xf>
    <xf numFmtId="0" fontId="30" fillId="0" borderId="8" xfId="27" applyFont="1" applyFill="1" applyBorder="1" applyAlignment="1" applyProtection="1">
      <alignment horizontal="center" vertical="top"/>
    </xf>
    <xf numFmtId="0" fontId="30" fillId="0" borderId="11" xfId="27" applyFont="1" applyFill="1" applyBorder="1" applyAlignment="1" applyProtection="1">
      <alignment horizontal="center" vertical="top"/>
    </xf>
    <xf numFmtId="0" fontId="30" fillId="0" borderId="3" xfId="27" applyFont="1" applyFill="1" applyBorder="1" applyAlignment="1" applyProtection="1">
      <alignment horizontal="left" vertical="top"/>
    </xf>
    <xf numFmtId="0" fontId="30" fillId="12" borderId="31" xfId="27" applyFont="1" applyFill="1" applyBorder="1" applyAlignment="1" applyProtection="1">
      <alignment horizontal="left" vertical="top"/>
    </xf>
    <xf numFmtId="0" fontId="28" fillId="12" borderId="23" xfId="27" applyFont="1" applyFill="1" applyBorder="1" applyAlignment="1" applyProtection="1">
      <alignment horizontal="left" vertical="top"/>
    </xf>
    <xf numFmtId="0" fontId="30" fillId="10" borderId="31" xfId="23" applyFont="1" applyFill="1" applyBorder="1" applyAlignment="1" applyProtection="1">
      <alignment horizontal="left" vertical="top"/>
    </xf>
    <xf numFmtId="0" fontId="5" fillId="0" borderId="9" xfId="2" applyFont="1" applyFill="1" applyBorder="1" applyAlignment="1" applyProtection="1">
      <alignment horizontal="left" vertical="justify"/>
    </xf>
    <xf numFmtId="0" fontId="5" fillId="0" borderId="4" xfId="3" applyFont="1" applyFill="1" applyBorder="1" applyAlignment="1" applyProtection="1">
      <alignment horizontal="left" vertical="top"/>
    </xf>
    <xf numFmtId="0" fontId="5" fillId="0" borderId="3" xfId="3" applyFont="1" applyFill="1" applyBorder="1" applyAlignment="1" applyProtection="1">
      <alignment horizontal="left" vertical="top"/>
    </xf>
    <xf numFmtId="0" fontId="7" fillId="0" borderId="11" xfId="27" applyFont="1" applyFill="1" applyBorder="1" applyAlignment="1" applyProtection="1">
      <alignment horizontal="center" vertical="top"/>
    </xf>
    <xf numFmtId="0" fontId="28" fillId="0" borderId="10" xfId="27" applyFont="1" applyFill="1" applyBorder="1" applyAlignment="1" applyProtection="1">
      <alignment horizontal="left" vertical="top"/>
    </xf>
    <xf numFmtId="0" fontId="28" fillId="0" borderId="5" xfId="27" applyFont="1" applyFill="1" applyBorder="1" applyAlignment="1" applyProtection="1">
      <alignment horizontal="left" vertical="top"/>
    </xf>
    <xf numFmtId="0" fontId="30" fillId="0" borderId="6" xfId="27" applyFont="1" applyFill="1" applyBorder="1" applyAlignment="1" applyProtection="1">
      <alignment horizontal="left" vertical="top"/>
    </xf>
    <xf numFmtId="0" fontId="5" fillId="0" borderId="14" xfId="3" applyFont="1" applyFill="1" applyBorder="1" applyAlignment="1" applyProtection="1">
      <alignment horizontal="left" vertical="top"/>
    </xf>
    <xf numFmtId="0" fontId="30" fillId="0" borderId="7" xfId="27" applyFont="1" applyFill="1" applyBorder="1" applyAlignment="1" applyProtection="1">
      <alignment horizontal="left" vertical="top"/>
    </xf>
    <xf numFmtId="0" fontId="28" fillId="0" borderId="9" xfId="27" applyFont="1" applyFill="1" applyBorder="1" applyAlignment="1" applyProtection="1">
      <alignment horizontal="left" vertical="top"/>
    </xf>
    <xf numFmtId="0" fontId="5" fillId="0" borderId="3" xfId="2" applyFont="1" applyFill="1" applyBorder="1" applyAlignment="1" applyProtection="1">
      <alignment horizontal="left" vertical="top" wrapText="1"/>
    </xf>
    <xf numFmtId="0" fontId="5" fillId="0" borderId="3" xfId="2" applyFont="1" applyFill="1" applyBorder="1" applyAlignment="1" applyProtection="1">
      <alignment vertical="top"/>
    </xf>
    <xf numFmtId="0" fontId="5" fillId="0" borderId="0" xfId="14" applyFont="1" applyFill="1" applyBorder="1" applyAlignment="1" applyProtection="1">
      <alignment horizontal="center" vertical="top"/>
    </xf>
    <xf numFmtId="0" fontId="5" fillId="0" borderId="0" xfId="13" applyFont="1" applyFill="1" applyBorder="1" applyAlignment="1" applyProtection="1">
      <alignment horizontal="center" vertical="top"/>
    </xf>
    <xf numFmtId="0" fontId="5" fillId="0" borderId="11" xfId="13" applyFont="1" applyFill="1" applyBorder="1" applyAlignment="1" applyProtection="1">
      <alignment horizontal="center" vertical="top"/>
    </xf>
    <xf numFmtId="0" fontId="5" fillId="0" borderId="12" xfId="13" applyFont="1" applyFill="1" applyBorder="1" applyAlignment="1" applyProtection="1">
      <alignment horizontal="center" vertical="top"/>
    </xf>
    <xf numFmtId="0" fontId="5" fillId="0" borderId="14" xfId="3" applyFont="1" applyFill="1" applyBorder="1" applyAlignment="1" applyProtection="1">
      <alignment horizontal="left" vertical="top" wrapText="1"/>
    </xf>
    <xf numFmtId="0" fontId="5" fillId="0" borderId="18" xfId="23" applyFont="1" applyFill="1" applyBorder="1" applyAlignment="1" applyProtection="1">
      <alignment vertical="top"/>
    </xf>
    <xf numFmtId="0" fontId="30" fillId="0" borderId="18" xfId="23" applyFont="1" applyFill="1" applyBorder="1" applyAlignment="1" applyProtection="1">
      <alignment horizontal="left" vertical="top"/>
    </xf>
    <xf numFmtId="0" fontId="5" fillId="0" borderId="23" xfId="2" applyFont="1" applyFill="1" applyBorder="1" applyAlignment="1" applyProtection="1">
      <alignment horizontal="left" vertical="top"/>
    </xf>
    <xf numFmtId="0" fontId="5" fillId="0" borderId="23" xfId="2" applyFont="1" applyFill="1" applyBorder="1" applyAlignment="1" applyProtection="1">
      <alignment horizontal="left" vertical="justify"/>
    </xf>
    <xf numFmtId="0" fontId="5" fillId="0" borderId="34" xfId="13" applyFont="1" applyFill="1" applyBorder="1" applyAlignment="1" applyProtection="1">
      <alignment horizontal="center" vertical="top"/>
    </xf>
    <xf numFmtId="0" fontId="5" fillId="0" borderId="34" xfId="14" applyFont="1" applyFill="1" applyBorder="1" applyAlignment="1" applyProtection="1">
      <alignment horizontal="center" vertical="top"/>
      <protection locked="0"/>
    </xf>
    <xf numFmtId="0" fontId="5" fillId="0" borderId="44" xfId="13" applyFont="1" applyFill="1" applyBorder="1" applyAlignment="1" applyProtection="1">
      <alignment horizontal="center" vertical="top"/>
    </xf>
    <xf numFmtId="0" fontId="36" fillId="0" borderId="0" xfId="14" applyFont="1" applyBorder="1" applyAlignment="1" applyProtection="1">
      <alignment horizontal="left"/>
    </xf>
    <xf numFmtId="0" fontId="36" fillId="0" borderId="0" xfId="14" applyFont="1" applyFill="1" applyBorder="1" applyAlignment="1" applyProtection="1">
      <alignment horizontal="left"/>
    </xf>
    <xf numFmtId="0" fontId="37" fillId="0" borderId="0" xfId="0" applyFont="1" applyBorder="1" applyProtection="1"/>
    <xf numFmtId="0" fontId="37" fillId="0" borderId="0" xfId="0" applyFont="1" applyBorder="1" applyAlignment="1" applyProtection="1">
      <alignment horizontal="center"/>
    </xf>
    <xf numFmtId="0" fontId="37" fillId="0" borderId="0" xfId="0" applyFont="1" applyBorder="1" applyAlignment="1" applyProtection="1">
      <alignment horizontal="left"/>
    </xf>
    <xf numFmtId="0" fontId="37" fillId="0" borderId="45" xfId="0" applyFont="1" applyBorder="1" applyAlignment="1" applyProtection="1">
      <alignment horizontal="center"/>
    </xf>
    <xf numFmtId="0" fontId="37" fillId="0" borderId="46" xfId="0" applyFont="1" applyBorder="1" applyAlignment="1" applyProtection="1">
      <alignment horizontal="center"/>
    </xf>
    <xf numFmtId="0" fontId="37" fillId="0" borderId="47" xfId="0" applyFont="1" applyBorder="1" applyAlignment="1" applyProtection="1">
      <alignment horizontal="center"/>
    </xf>
    <xf numFmtId="0" fontId="37" fillId="0" borderId="43" xfId="0" applyFont="1" applyBorder="1" applyAlignment="1" applyProtection="1">
      <alignment horizontal="center"/>
    </xf>
    <xf numFmtId="0" fontId="37" fillId="0" borderId="34" xfId="0" applyFont="1" applyBorder="1" applyAlignment="1" applyProtection="1">
      <alignment horizontal="center"/>
    </xf>
    <xf numFmtId="0" fontId="37" fillId="0" borderId="42" xfId="0" applyFont="1" applyBorder="1" applyAlignment="1" applyProtection="1">
      <alignment horizontal="center"/>
    </xf>
    <xf numFmtId="0" fontId="37" fillId="0" borderId="48" xfId="0" applyFont="1" applyBorder="1" applyAlignment="1" applyProtection="1">
      <alignment horizontal="center" wrapText="1"/>
    </xf>
    <xf numFmtId="0" fontId="37" fillId="0" borderId="35" xfId="0" applyFont="1" applyBorder="1" applyAlignment="1" applyProtection="1">
      <alignment horizontal="center"/>
    </xf>
    <xf numFmtId="0" fontId="37" fillId="0" borderId="4" xfId="0" applyFont="1" applyBorder="1" applyAlignment="1" applyProtection="1"/>
    <xf numFmtId="0" fontId="37" fillId="0" borderId="29" xfId="0" applyFont="1" applyBorder="1" applyProtection="1"/>
    <xf numFmtId="0" fontId="36" fillId="0" borderId="49" xfId="23" applyFont="1" applyFill="1" applyBorder="1" applyAlignment="1" applyProtection="1">
      <alignment horizontal="center"/>
    </xf>
    <xf numFmtId="0" fontId="36" fillId="0" borderId="47" xfId="23" applyFont="1" applyFill="1" applyBorder="1" applyAlignment="1" applyProtection="1">
      <alignment horizontal="center"/>
    </xf>
    <xf numFmtId="0" fontId="36" fillId="0" borderId="50" xfId="23" applyFont="1" applyFill="1" applyBorder="1" applyAlignment="1" applyProtection="1">
      <alignment horizontal="center"/>
    </xf>
    <xf numFmtId="0" fontId="36" fillId="0" borderId="33" xfId="23" applyFont="1" applyFill="1" applyBorder="1" applyAlignment="1" applyProtection="1">
      <alignment horizontal="center"/>
    </xf>
    <xf numFmtId="0" fontId="37" fillId="9" borderId="4" xfId="9" applyFont="1" applyBorder="1" applyAlignment="1" applyProtection="1">
      <alignment horizontal="left"/>
    </xf>
    <xf numFmtId="0" fontId="36" fillId="0" borderId="7" xfId="14" applyFont="1" applyFill="1" applyBorder="1" applyAlignment="1" applyProtection="1">
      <alignment horizontal="center"/>
      <protection locked="0"/>
    </xf>
    <xf numFmtId="0" fontId="36" fillId="0" borderId="0" xfId="14" applyFont="1" applyFill="1" applyBorder="1" applyAlignment="1" applyProtection="1">
      <alignment horizontal="center"/>
    </xf>
    <xf numFmtId="0" fontId="37" fillId="0" borderId="7" xfId="0" applyFont="1" applyBorder="1" applyProtection="1">
      <protection locked="0"/>
    </xf>
    <xf numFmtId="0" fontId="36" fillId="0" borderId="3" xfId="14" applyFont="1" applyFill="1" applyBorder="1" applyAlignment="1" applyProtection="1">
      <alignment horizontal="left"/>
    </xf>
    <xf numFmtId="0" fontId="37" fillId="0" borderId="28" xfId="0" applyFont="1" applyBorder="1" applyAlignment="1" applyProtection="1"/>
    <xf numFmtId="0" fontId="37" fillId="0" borderId="36" xfId="0" applyFont="1" applyBorder="1" applyProtection="1"/>
    <xf numFmtId="0" fontId="36" fillId="0" borderId="25" xfId="14" applyFont="1" applyBorder="1" applyAlignment="1" applyProtection="1">
      <alignment horizontal="left"/>
    </xf>
    <xf numFmtId="0" fontId="37" fillId="0" borderId="3" xfId="0" applyFont="1" applyBorder="1" applyProtection="1"/>
    <xf numFmtId="0" fontId="36" fillId="0" borderId="52" xfId="14" applyFont="1" applyBorder="1" applyAlignment="1" applyProtection="1">
      <alignment horizontal="left"/>
    </xf>
    <xf numFmtId="0" fontId="37" fillId="0" borderId="52" xfId="0" applyFont="1" applyBorder="1" applyAlignment="1" applyProtection="1">
      <alignment horizontal="left"/>
    </xf>
    <xf numFmtId="0" fontId="37" fillId="0" borderId="52" xfId="0" applyFont="1" applyBorder="1" applyProtection="1"/>
    <xf numFmtId="1" fontId="37" fillId="0" borderId="0" xfId="0" applyNumberFormat="1" applyFont="1" applyBorder="1" applyAlignment="1" applyProtection="1">
      <alignment horizontal="center"/>
    </xf>
    <xf numFmtId="0" fontId="37" fillId="0" borderId="0" xfId="0" applyFont="1" applyBorder="1" applyAlignment="1" applyProtection="1">
      <alignment horizontal="right"/>
    </xf>
    <xf numFmtId="0" fontId="36" fillId="0" borderId="25" xfId="14" applyFont="1" applyFill="1" applyBorder="1" applyAlignment="1" applyProtection="1">
      <alignment horizontal="left"/>
    </xf>
    <xf numFmtId="0" fontId="36" fillId="0" borderId="52" xfId="14" applyFont="1" applyFill="1" applyBorder="1" applyAlignment="1" applyProtection="1">
      <alignment horizontal="left"/>
    </xf>
    <xf numFmtId="0" fontId="36" fillId="0" borderId="53" xfId="14" applyFont="1" applyFill="1" applyBorder="1" applyAlignment="1" applyProtection="1">
      <alignment horizontal="center"/>
      <protection locked="0"/>
    </xf>
    <xf numFmtId="0" fontId="37" fillId="0" borderId="5" xfId="0" applyFont="1" applyBorder="1" applyProtection="1"/>
    <xf numFmtId="0" fontId="37" fillId="0" borderId="53" xfId="0" applyFont="1" applyBorder="1" applyProtection="1"/>
    <xf numFmtId="0" fontId="37" fillId="0" borderId="7" xfId="0" applyFont="1" applyBorder="1" applyProtection="1"/>
    <xf numFmtId="1" fontId="37" fillId="0" borderId="7" xfId="0" applyNumberFormat="1" applyFont="1" applyBorder="1" applyAlignment="1" applyProtection="1">
      <alignment horizontal="center"/>
    </xf>
    <xf numFmtId="0" fontId="37" fillId="0" borderId="7" xfId="0" applyFont="1" applyBorder="1" applyAlignment="1" applyProtection="1">
      <alignment horizontal="center"/>
    </xf>
    <xf numFmtId="0" fontId="37" fillId="0" borderId="6" xfId="0" applyFont="1" applyBorder="1" applyProtection="1"/>
    <xf numFmtId="0" fontId="5" fillId="0" borderId="9" xfId="3" applyFont="1" applyFill="1" applyBorder="1" applyAlignment="1" applyProtection="1">
      <alignment horizontal="left" vertical="top"/>
    </xf>
    <xf numFmtId="0" fontId="40" fillId="0" borderId="18" xfId="0" applyFont="1" applyBorder="1" applyAlignment="1">
      <alignment horizontal="left" vertical="top"/>
    </xf>
    <xf numFmtId="0" fontId="40" fillId="0" borderId="0" xfId="0" applyFont="1" applyBorder="1" applyAlignment="1">
      <alignment horizontal="left" vertical="top"/>
    </xf>
    <xf numFmtId="0" fontId="41" fillId="0" borderId="0" xfId="0" applyFont="1" applyBorder="1"/>
    <xf numFmtId="0" fontId="41" fillId="0" borderId="37" xfId="0" applyFont="1" applyBorder="1"/>
    <xf numFmtId="0" fontId="41" fillId="0" borderId="18" xfId="0" applyFont="1" applyBorder="1"/>
    <xf numFmtId="0" fontId="42" fillId="0" borderId="0" xfId="0" applyFont="1" applyBorder="1" applyAlignment="1">
      <alignment horizontal="left" vertical="top"/>
    </xf>
    <xf numFmtId="0" fontId="41" fillId="0" borderId="18" xfId="0" applyFont="1" applyBorder="1" applyAlignment="1">
      <alignment horizontal="left" vertical="top"/>
    </xf>
    <xf numFmtId="0" fontId="41" fillId="0" borderId="0" xfId="0" applyFont="1" applyBorder="1" applyAlignment="1">
      <alignment horizontal="left" vertical="top"/>
    </xf>
    <xf numFmtId="0" fontId="43" fillId="0" borderId="0" xfId="0" applyFont="1" applyBorder="1" applyAlignment="1">
      <alignment horizontal="left" vertical="top"/>
    </xf>
    <xf numFmtId="0" fontId="5" fillId="0" borderId="0" xfId="1" applyFont="1" applyBorder="1" applyAlignment="1" applyProtection="1">
      <alignment horizontal="left" vertical="top"/>
    </xf>
    <xf numFmtId="0" fontId="41" fillId="0" borderId="0" xfId="0" applyFont="1" applyBorder="1" applyAlignment="1">
      <alignment horizontal="center" vertical="center"/>
    </xf>
    <xf numFmtId="0" fontId="41" fillId="0" borderId="13" xfId="0" applyFont="1" applyBorder="1"/>
    <xf numFmtId="0" fontId="29" fillId="0" borderId="14" xfId="0" applyFont="1" applyBorder="1" applyAlignment="1">
      <alignment horizontal="left" vertical="top"/>
    </xf>
    <xf numFmtId="0" fontId="41" fillId="16" borderId="8" xfId="0" applyFont="1" applyFill="1" applyBorder="1" applyAlignment="1">
      <alignment horizontal="center" vertical="center"/>
    </xf>
    <xf numFmtId="0" fontId="41" fillId="17" borderId="8" xfId="0" applyFont="1" applyFill="1" applyBorder="1" applyAlignment="1">
      <alignment horizontal="center" vertical="center"/>
    </xf>
    <xf numFmtId="0" fontId="41" fillId="18" borderId="8" xfId="0" applyFont="1" applyFill="1" applyBorder="1" applyAlignment="1">
      <alignment horizontal="center" vertical="center"/>
    </xf>
    <xf numFmtId="0" fontId="41" fillId="19" borderId="8" xfId="0" applyFont="1" applyFill="1" applyBorder="1" applyAlignment="1">
      <alignment horizontal="center" vertical="center"/>
    </xf>
    <xf numFmtId="0" fontId="41" fillId="20" borderId="8" xfId="0" applyFont="1" applyFill="1" applyBorder="1" applyAlignment="1">
      <alignment horizontal="center" vertical="center"/>
    </xf>
    <xf numFmtId="185" fontId="28" fillId="0" borderId="22" xfId="27" applyNumberFormat="1" applyFont="1" applyFill="1" applyBorder="1" applyAlignment="1" applyProtection="1">
      <alignment horizontal="left" vertical="top"/>
    </xf>
    <xf numFmtId="0" fontId="11" fillId="0" borderId="25" xfId="2" applyFont="1" applyFill="1" applyBorder="1" applyAlignment="1" applyProtection="1">
      <alignment vertical="top"/>
    </xf>
    <xf numFmtId="0" fontId="30" fillId="12" borderId="54" xfId="27" applyFont="1" applyFill="1" applyBorder="1" applyAlignment="1" applyProtection="1">
      <alignment horizontal="left" vertical="top"/>
    </xf>
    <xf numFmtId="0" fontId="5" fillId="0" borderId="12" xfId="14" applyFont="1" applyFill="1" applyBorder="1" applyAlignment="1" applyProtection="1">
      <alignment horizontal="center" vertical="top"/>
      <protection locked="0"/>
    </xf>
    <xf numFmtId="0" fontId="5" fillId="9" borderId="0" xfId="3" applyFont="1" applyFill="1" applyBorder="1" applyAlignment="1" applyProtection="1">
      <alignment horizontal="left" vertical="top"/>
    </xf>
    <xf numFmtId="0" fontId="5" fillId="9" borderId="9" xfId="2" applyFont="1" applyFill="1" applyBorder="1" applyAlignment="1" applyProtection="1">
      <alignment horizontal="left" vertical="top"/>
    </xf>
    <xf numFmtId="0" fontId="5" fillId="9" borderId="5" xfId="3" applyFont="1" applyFill="1" applyBorder="1" applyAlignment="1" applyProtection="1">
      <alignment horizontal="left" vertical="top"/>
    </xf>
    <xf numFmtId="0" fontId="5" fillId="9" borderId="3" xfId="3" applyFont="1" applyFill="1" applyBorder="1" applyAlignment="1" applyProtection="1">
      <alignment horizontal="left" vertical="top"/>
    </xf>
    <xf numFmtId="0" fontId="5" fillId="9" borderId="10" xfId="3" applyFont="1" applyFill="1" applyBorder="1" applyAlignment="1" applyProtection="1">
      <alignment horizontal="left" vertical="top" wrapText="1"/>
    </xf>
    <xf numFmtId="0" fontId="5" fillId="9" borderId="3" xfId="3" applyFont="1" applyFill="1" applyBorder="1" applyAlignment="1" applyProtection="1">
      <alignment horizontal="left" vertical="top" wrapText="1"/>
    </xf>
    <xf numFmtId="0" fontId="5" fillId="9" borderId="4" xfId="2" applyFont="1" applyFill="1" applyBorder="1" applyAlignment="1" applyProtection="1">
      <alignment horizontal="left" vertical="top"/>
    </xf>
    <xf numFmtId="0" fontId="28" fillId="9" borderId="31" xfId="27" applyNumberFormat="1" applyFont="1" applyFill="1" applyBorder="1" applyAlignment="1" applyProtection="1">
      <alignment horizontal="left" vertical="top"/>
    </xf>
    <xf numFmtId="0" fontId="5" fillId="9" borderId="23" xfId="2" applyFont="1" applyFill="1" applyBorder="1" applyAlignment="1" applyProtection="1">
      <alignment horizontal="left" vertical="top"/>
    </xf>
    <xf numFmtId="0" fontId="28" fillId="9" borderId="23" xfId="27" applyFont="1" applyFill="1" applyBorder="1" applyAlignment="1" applyProtection="1">
      <alignment horizontal="left" vertical="top"/>
    </xf>
    <xf numFmtId="0" fontId="5" fillId="9" borderId="4" xfId="3" applyFont="1" applyFill="1" applyBorder="1" applyAlignment="1" applyProtection="1">
      <alignment horizontal="left" vertical="top"/>
    </xf>
    <xf numFmtId="174" fontId="28" fillId="9" borderId="22" xfId="27" applyNumberFormat="1" applyFont="1" applyFill="1" applyBorder="1" applyAlignment="1" applyProtection="1">
      <alignment horizontal="left" vertical="top"/>
    </xf>
    <xf numFmtId="0" fontId="28" fillId="9" borderId="4" xfId="27" applyFont="1" applyFill="1" applyBorder="1" applyAlignment="1" applyProtection="1">
      <alignment horizontal="left" vertical="top"/>
    </xf>
    <xf numFmtId="0" fontId="30" fillId="12" borderId="18" xfId="23" applyFont="1" applyFill="1" applyBorder="1" applyAlignment="1" applyProtection="1">
      <alignment horizontal="left" vertical="top"/>
    </xf>
    <xf numFmtId="0" fontId="5" fillId="12" borderId="0" xfId="23" applyFont="1" applyFill="1" applyBorder="1" applyAlignment="1" applyProtection="1">
      <alignment vertical="top"/>
    </xf>
    <xf numFmtId="0" fontId="5" fillId="12" borderId="3" xfId="23" applyFont="1" applyFill="1" applyBorder="1" applyAlignment="1" applyProtection="1">
      <alignment vertical="top"/>
    </xf>
    <xf numFmtId="0" fontId="11" fillId="0" borderId="7" xfId="2" applyFont="1" applyFill="1" applyBorder="1" applyAlignment="1" applyProtection="1">
      <alignment vertical="top"/>
    </xf>
    <xf numFmtId="0" fontId="5" fillId="0" borderId="4" xfId="3" applyFont="1" applyFill="1" applyBorder="1" applyAlignment="1" applyProtection="1">
      <alignment horizontal="right" vertical="top"/>
    </xf>
    <xf numFmtId="172" fontId="28" fillId="0" borderId="17" xfId="27" applyNumberFormat="1" applyFont="1" applyFill="1" applyBorder="1" applyAlignment="1" applyProtection="1">
      <alignment horizontal="left" vertical="top"/>
    </xf>
    <xf numFmtId="0" fontId="5" fillId="0" borderId="25" xfId="13" applyFont="1" applyFill="1" applyBorder="1" applyAlignment="1" applyProtection="1">
      <alignment horizontal="center" vertical="top"/>
    </xf>
    <xf numFmtId="0" fontId="5" fillId="0" borderId="26" xfId="13" applyFont="1" applyFill="1" applyBorder="1" applyAlignment="1" applyProtection="1">
      <alignment horizontal="center" vertical="top"/>
    </xf>
    <xf numFmtId="0" fontId="5" fillId="0" borderId="8" xfId="13" applyFont="1" applyFill="1" applyBorder="1" applyAlignment="1" applyProtection="1">
      <alignment horizontal="center" vertical="top"/>
    </xf>
    <xf numFmtId="0" fontId="5" fillId="0" borderId="4" xfId="2" applyFont="1" applyFill="1" applyBorder="1" applyAlignment="1" applyProtection="1">
      <alignment horizontal="left" vertical="justify"/>
    </xf>
    <xf numFmtId="0" fontId="5" fillId="0" borderId="26" xfId="14" applyFont="1" applyFill="1" applyBorder="1" applyAlignment="1" applyProtection="1">
      <alignment horizontal="center" vertical="top"/>
      <protection locked="0"/>
    </xf>
    <xf numFmtId="0" fontId="28" fillId="0" borderId="6" xfId="27" applyFont="1" applyFill="1" applyBorder="1" applyAlignment="1" applyProtection="1">
      <alignment horizontal="left" vertical="top"/>
    </xf>
    <xf numFmtId="0" fontId="5" fillId="0" borderId="0" xfId="2" applyFont="1" applyFill="1" applyBorder="1" applyAlignment="1" applyProtection="1">
      <alignment vertical="top" wrapText="1"/>
    </xf>
    <xf numFmtId="0" fontId="5" fillId="0" borderId="3" xfId="2" applyFont="1" applyFill="1" applyBorder="1" applyAlignment="1" applyProtection="1">
      <alignment horizontal="left" vertical="justify"/>
    </xf>
    <xf numFmtId="172" fontId="28" fillId="0" borderId="18" xfId="27" applyNumberFormat="1" applyFont="1" applyFill="1" applyBorder="1" applyAlignment="1" applyProtection="1">
      <alignment horizontal="left" vertical="top"/>
    </xf>
    <xf numFmtId="0" fontId="5" fillId="0" borderId="30" xfId="14" applyFont="1" applyFill="1" applyBorder="1" applyAlignment="1" applyProtection="1">
      <alignment horizontal="center" vertical="top"/>
      <protection locked="0"/>
    </xf>
    <xf numFmtId="0" fontId="28" fillId="0" borderId="22" xfId="27" applyFont="1" applyFill="1" applyBorder="1" applyAlignment="1" applyProtection="1">
      <alignment horizontal="left" vertical="top"/>
    </xf>
    <xf numFmtId="0" fontId="28" fillId="0" borderId="4" xfId="27" applyFont="1" applyFill="1" applyBorder="1" applyAlignment="1" applyProtection="1">
      <alignment horizontal="left" vertical="top"/>
    </xf>
    <xf numFmtId="0" fontId="5" fillId="0" borderId="9" xfId="14" applyFont="1" applyFill="1" applyBorder="1" applyAlignment="1" applyProtection="1">
      <alignment horizontal="center" vertical="top"/>
    </xf>
    <xf numFmtId="0" fontId="30" fillId="0" borderId="4" xfId="27" applyFont="1" applyFill="1" applyBorder="1" applyAlignment="1" applyProtection="1">
      <alignment horizontal="left" vertical="top"/>
    </xf>
    <xf numFmtId="0" fontId="13" fillId="0" borderId="8" xfId="14" applyFont="1" applyFill="1" applyBorder="1" applyAlignment="1" applyProtection="1">
      <alignment horizontal="center" vertical="top"/>
    </xf>
    <xf numFmtId="0" fontId="5" fillId="0" borderId="4" xfId="3" applyFont="1" applyFill="1" applyBorder="1" applyAlignment="1" applyProtection="1">
      <alignment vertical="top"/>
    </xf>
    <xf numFmtId="0" fontId="5" fillId="0" borderId="8" xfId="14" applyFont="1" applyFill="1" applyBorder="1" applyAlignment="1" applyProtection="1">
      <alignment horizontal="center" vertical="top"/>
    </xf>
    <xf numFmtId="0" fontId="5" fillId="0" borderId="10" xfId="2" applyFont="1" applyFill="1" applyBorder="1" applyAlignment="1" applyProtection="1">
      <alignment horizontal="left" vertical="top" wrapText="1"/>
    </xf>
    <xf numFmtId="0" fontId="5" fillId="0" borderId="11" xfId="14" applyFont="1" applyFill="1" applyBorder="1" applyAlignment="1" applyProtection="1">
      <alignment horizontal="center" vertical="top"/>
      <protection locked="0"/>
    </xf>
    <xf numFmtId="0" fontId="5" fillId="0" borderId="8" xfId="14" applyFont="1" applyFill="1" applyBorder="1" applyAlignment="1" applyProtection="1">
      <alignment horizontal="center" vertical="top"/>
      <protection locked="0"/>
    </xf>
    <xf numFmtId="0" fontId="36" fillId="0" borderId="7" xfId="14" applyFont="1" applyFill="1" applyBorder="1" applyAlignment="1" applyProtection="1">
      <alignment horizontal="left"/>
    </xf>
    <xf numFmtId="0" fontId="5" fillId="0" borderId="8" xfId="14" applyFont="1" applyFill="1" applyBorder="1" applyAlignment="1" applyProtection="1">
      <alignment horizontal="center" vertical="center"/>
    </xf>
    <xf numFmtId="0" fontId="5" fillId="0" borderId="11" xfId="13" applyFont="1" applyFill="1" applyBorder="1" applyAlignment="1" applyProtection="1">
      <alignment horizontal="center" vertical="center"/>
    </xf>
    <xf numFmtId="0" fontId="36" fillId="0" borderId="7" xfId="14" applyFont="1" applyBorder="1" applyAlignment="1" applyProtection="1">
      <alignment horizontal="left" vertical="center"/>
    </xf>
    <xf numFmtId="49" fontId="5" fillId="0" borderId="8" xfId="13" applyNumberFormat="1" applyFont="1" applyFill="1" applyBorder="1" applyAlignment="1" applyProtection="1">
      <alignment horizontal="center" vertical="center"/>
    </xf>
    <xf numFmtId="0" fontId="5" fillId="0" borderId="8" xfId="14" applyFont="1" applyFill="1" applyBorder="1" applyAlignment="1" applyProtection="1">
      <alignment horizontal="center" vertical="center"/>
      <protection locked="0"/>
    </xf>
    <xf numFmtId="0" fontId="5" fillId="0" borderId="11" xfId="14" applyFont="1" applyFill="1" applyBorder="1" applyAlignment="1" applyProtection="1">
      <alignment horizontal="center" vertical="center"/>
    </xf>
    <xf numFmtId="0" fontId="5" fillId="0" borderId="26" xfId="14" applyFont="1" applyFill="1" applyBorder="1" applyAlignment="1" applyProtection="1">
      <alignment horizontal="center" vertical="center"/>
      <protection locked="0"/>
    </xf>
    <xf numFmtId="0" fontId="2" fillId="0" borderId="0" xfId="14" applyBorder="1" applyAlignment="1" applyProtection="1">
      <alignment horizontal="center" vertical="center"/>
      <protection locked="0"/>
    </xf>
    <xf numFmtId="0" fontId="5" fillId="0" borderId="33" xfId="14" applyFont="1" applyFill="1" applyBorder="1" applyAlignment="1" applyProtection="1">
      <alignment horizontal="center" vertical="center"/>
      <protection locked="0"/>
    </xf>
    <xf numFmtId="0" fontId="31" fillId="11" borderId="4" xfId="27" applyFont="1" applyFill="1" applyBorder="1" applyAlignment="1" applyProtection="1">
      <alignment horizontal="left" vertical="center"/>
    </xf>
    <xf numFmtId="0" fontId="6" fillId="7" borderId="0" xfId="27" applyFont="1" applyFill="1" applyBorder="1" applyAlignment="1" applyProtection="1">
      <alignment horizontal="left" vertical="center"/>
    </xf>
    <xf numFmtId="0" fontId="50" fillId="0" borderId="8" xfId="27" applyFont="1" applyFill="1" applyBorder="1" applyAlignment="1" applyProtection="1">
      <alignment horizontal="center" vertical="center"/>
    </xf>
    <xf numFmtId="0" fontId="5" fillId="9" borderId="8" xfId="14" applyFont="1" applyFill="1" applyBorder="1" applyAlignment="1" applyProtection="1">
      <alignment horizontal="center" vertical="center"/>
    </xf>
    <xf numFmtId="0" fontId="5" fillId="9" borderId="26" xfId="14" applyFont="1" applyFill="1" applyBorder="1" applyAlignment="1" applyProtection="1">
      <alignment horizontal="center" vertical="center"/>
      <protection locked="0"/>
    </xf>
    <xf numFmtId="0" fontId="5" fillId="9" borderId="8" xfId="13" applyFont="1" applyFill="1" applyBorder="1" applyAlignment="1" applyProtection="1">
      <alignment horizontal="center" vertical="center"/>
    </xf>
    <xf numFmtId="0" fontId="5" fillId="9" borderId="8" xfId="14" applyFont="1" applyFill="1" applyBorder="1" applyAlignment="1" applyProtection="1">
      <alignment horizontal="center" vertical="center"/>
      <protection locked="0"/>
    </xf>
    <xf numFmtId="0" fontId="5" fillId="9" borderId="34" xfId="14" applyFont="1" applyFill="1" applyBorder="1" applyAlignment="1" applyProtection="1">
      <alignment horizontal="center" vertical="center"/>
    </xf>
    <xf numFmtId="0" fontId="5" fillId="9" borderId="34" xfId="14" applyFont="1" applyFill="1" applyBorder="1" applyAlignment="1" applyProtection="1">
      <alignment horizontal="center" vertical="center"/>
      <protection locked="0"/>
    </xf>
    <xf numFmtId="0" fontId="5" fillId="9" borderId="44" xfId="14" applyFont="1" applyFill="1" applyBorder="1" applyAlignment="1" applyProtection="1">
      <alignment horizontal="center" vertical="center"/>
      <protection locked="0"/>
    </xf>
    <xf numFmtId="0" fontId="5" fillId="0" borderId="12" xfId="13" applyFont="1" applyFill="1" applyBorder="1" applyAlignment="1" applyProtection="1">
      <alignment horizontal="center" vertical="center"/>
    </xf>
    <xf numFmtId="0" fontId="5" fillId="12" borderId="23" xfId="23" applyFont="1" applyFill="1" applyBorder="1" applyAlignment="1" applyProtection="1">
      <alignment horizontal="center" vertical="center"/>
    </xf>
    <xf numFmtId="0" fontId="6" fillId="7" borderId="21" xfId="27" applyFont="1" applyFill="1" applyBorder="1" applyAlignment="1" applyProtection="1">
      <alignment horizontal="center" vertical="center"/>
    </xf>
    <xf numFmtId="0" fontId="6" fillId="7" borderId="21" xfId="27" applyFont="1" applyFill="1" applyBorder="1" applyAlignment="1" applyProtection="1">
      <alignment horizontal="left" vertical="center"/>
    </xf>
    <xf numFmtId="0" fontId="5" fillId="12" borderId="23" xfId="14" applyFont="1" applyFill="1" applyBorder="1" applyAlignment="1" applyProtection="1">
      <alignment horizontal="center" vertical="center"/>
    </xf>
    <xf numFmtId="0" fontId="5" fillId="12" borderId="3" xfId="23" applyFont="1" applyFill="1" applyBorder="1" applyAlignment="1" applyProtection="1">
      <alignment horizontal="center" vertical="center"/>
    </xf>
    <xf numFmtId="0" fontId="5" fillId="12" borderId="3" xfId="14" applyFont="1" applyFill="1" applyBorder="1" applyAlignment="1" applyProtection="1">
      <alignment horizontal="center" vertical="center"/>
    </xf>
    <xf numFmtId="0" fontId="15" fillId="7" borderId="21" xfId="27" applyFont="1" applyFill="1" applyBorder="1" applyAlignment="1" applyProtection="1">
      <alignment horizontal="left" vertical="center"/>
    </xf>
    <xf numFmtId="0" fontId="5" fillId="0" borderId="9" xfId="14" applyFont="1" applyFill="1" applyBorder="1" applyAlignment="1" applyProtection="1">
      <alignment horizontal="center" vertical="center"/>
    </xf>
    <xf numFmtId="0" fontId="5" fillId="0" borderId="25" xfId="14" applyFont="1" applyFill="1" applyBorder="1" applyAlignment="1" applyProtection="1">
      <alignment horizontal="center" vertical="center"/>
    </xf>
    <xf numFmtId="0" fontId="5" fillId="10" borderId="23" xfId="23" applyFont="1" applyFill="1" applyBorder="1" applyAlignment="1" applyProtection="1">
      <alignment horizontal="center" vertical="center"/>
    </xf>
    <xf numFmtId="0" fontId="5" fillId="0" borderId="0" xfId="23" applyFont="1" applyFill="1" applyBorder="1" applyAlignment="1" applyProtection="1">
      <alignment horizontal="center" vertical="center"/>
    </xf>
    <xf numFmtId="0" fontId="5" fillId="0" borderId="0" xfId="14" applyFont="1" applyFill="1" applyBorder="1" applyAlignment="1" applyProtection="1">
      <alignment horizontal="center" vertical="center"/>
    </xf>
    <xf numFmtId="0" fontId="5" fillId="0" borderId="34" xfId="14" applyFont="1" applyFill="1" applyBorder="1" applyAlignment="1" applyProtection="1">
      <alignment horizontal="center" vertical="center"/>
    </xf>
    <xf numFmtId="0" fontId="12" fillId="0" borderId="8" xfId="27" applyFont="1" applyFill="1" applyBorder="1" applyAlignment="1" applyProtection="1">
      <alignment horizontal="center" vertical="center"/>
    </xf>
    <xf numFmtId="0" fontId="12" fillId="0" borderId="11" xfId="27" applyFont="1" applyFill="1" applyBorder="1" applyAlignment="1" applyProtection="1">
      <alignment horizontal="center" vertical="center"/>
    </xf>
    <xf numFmtId="0" fontId="5" fillId="13" borderId="23" xfId="23" applyFont="1" applyFill="1" applyBorder="1" applyAlignment="1" applyProtection="1">
      <alignment horizontal="center" vertical="center"/>
    </xf>
    <xf numFmtId="0" fontId="5" fillId="0" borderId="4" xfId="14" applyFont="1" applyFill="1" applyBorder="1" applyAlignment="1" applyProtection="1">
      <alignment horizontal="center" vertical="center"/>
      <protection locked="0"/>
    </xf>
    <xf numFmtId="0" fontId="5" fillId="0" borderId="12" xfId="14" applyFont="1" applyFill="1" applyBorder="1" applyAlignment="1" applyProtection="1">
      <alignment horizontal="center" vertical="center"/>
    </xf>
    <xf numFmtId="0" fontId="5" fillId="10" borderId="14" xfId="23" applyFont="1" applyFill="1" applyBorder="1" applyAlignment="1" applyProtection="1">
      <alignment horizontal="center" vertical="center"/>
    </xf>
    <xf numFmtId="0" fontId="7" fillId="0" borderId="8" xfId="27" applyFont="1" applyFill="1" applyBorder="1" applyAlignment="1" applyProtection="1">
      <alignment horizontal="center" vertical="center"/>
    </xf>
    <xf numFmtId="0" fontId="5" fillId="0" borderId="34" xfId="14" applyFont="1" applyFill="1" applyBorder="1" applyAlignment="1" applyProtection="1">
      <alignment horizontal="center" vertical="center"/>
      <protection locked="0"/>
    </xf>
    <xf numFmtId="0" fontId="6" fillId="7" borderId="36" xfId="27" applyFont="1" applyFill="1" applyBorder="1" applyAlignment="1" applyProtection="1">
      <alignment horizontal="left" vertical="center"/>
    </xf>
    <xf numFmtId="0" fontId="5" fillId="0" borderId="9" xfId="13" applyFont="1" applyFill="1" applyBorder="1" applyAlignment="1" applyProtection="1">
      <alignment horizontal="center" vertical="top"/>
    </xf>
    <xf numFmtId="182" fontId="28" fillId="0" borderId="25" xfId="27" applyNumberFormat="1" applyFont="1" applyFill="1" applyBorder="1" applyAlignment="1" applyProtection="1">
      <alignment horizontal="left" vertical="top"/>
    </xf>
    <xf numFmtId="182" fontId="28" fillId="0" borderId="52" xfId="27" applyNumberFormat="1" applyFont="1" applyFill="1" applyBorder="1" applyAlignment="1" applyProtection="1">
      <alignment horizontal="left" vertical="top"/>
    </xf>
    <xf numFmtId="182" fontId="28" fillId="0" borderId="26" xfId="27" applyNumberFormat="1" applyFont="1" applyFill="1" applyBorder="1" applyAlignment="1" applyProtection="1">
      <alignment horizontal="left" vertical="top"/>
    </xf>
    <xf numFmtId="182" fontId="28" fillId="0" borderId="53" xfId="27" applyNumberFormat="1" applyFont="1" applyFill="1" applyBorder="1" applyAlignment="1" applyProtection="1">
      <alignment horizontal="left" vertical="top"/>
    </xf>
    <xf numFmtId="0" fontId="30" fillId="10" borderId="44" xfId="23" applyFont="1" applyFill="1" applyBorder="1" applyAlignment="1" applyProtection="1">
      <alignment horizontal="left" vertical="top"/>
    </xf>
    <xf numFmtId="0" fontId="28" fillId="0" borderId="4" xfId="27" applyFont="1" applyFill="1" applyBorder="1" applyAlignment="1" applyProtection="1">
      <alignment horizontal="left" vertical="center"/>
    </xf>
    <xf numFmtId="0" fontId="5" fillId="0" borderId="9" xfId="13" applyFont="1" applyFill="1" applyBorder="1" applyAlignment="1" applyProtection="1">
      <alignment horizontal="center" vertical="center"/>
    </xf>
    <xf numFmtId="0" fontId="5" fillId="0" borderId="5" xfId="2" applyFont="1" applyFill="1" applyBorder="1" applyAlignment="1" applyProtection="1">
      <alignment vertical="top"/>
    </xf>
    <xf numFmtId="0" fontId="5" fillId="0" borderId="12" xfId="2" applyFont="1" applyFill="1" applyBorder="1" applyAlignment="1" applyProtection="1">
      <alignment horizontal="left" vertical="top"/>
    </xf>
    <xf numFmtId="0" fontId="6" fillId="7" borderId="28" xfId="27" applyFont="1" applyFill="1" applyBorder="1" applyAlignment="1" applyProtection="1">
      <alignment horizontal="center" vertical="center"/>
    </xf>
    <xf numFmtId="0" fontId="6" fillId="7" borderId="16" xfId="27" applyFont="1" applyFill="1" applyBorder="1" applyAlignment="1" applyProtection="1">
      <alignment horizontal="left" vertical="center"/>
    </xf>
    <xf numFmtId="0" fontId="6" fillId="7" borderId="14" xfId="27" applyFont="1" applyFill="1" applyBorder="1" applyAlignment="1" applyProtection="1">
      <alignment horizontal="left" vertical="center"/>
    </xf>
    <xf numFmtId="0" fontId="5" fillId="0" borderId="44" xfId="14" applyFont="1" applyFill="1" applyBorder="1" applyAlignment="1" applyProtection="1">
      <alignment horizontal="center" vertical="center"/>
      <protection locked="0"/>
    </xf>
    <xf numFmtId="0" fontId="6" fillId="14" borderId="21" xfId="27" applyFont="1" applyFill="1" applyBorder="1" applyAlignment="1" applyProtection="1">
      <alignment horizontal="left" vertical="center"/>
    </xf>
    <xf numFmtId="0" fontId="6" fillId="7" borderId="20" xfId="27" applyFont="1" applyFill="1" applyBorder="1" applyAlignment="1" applyProtection="1">
      <alignment horizontal="left" vertical="center"/>
    </xf>
    <xf numFmtId="0" fontId="5" fillId="10" borderId="24" xfId="23" applyFont="1" applyFill="1" applyBorder="1" applyAlignment="1" applyProtection="1">
      <alignment horizontal="center" vertical="center"/>
    </xf>
    <xf numFmtId="0" fontId="5" fillId="12" borderId="14" xfId="2" applyFont="1" applyFill="1" applyBorder="1" applyAlignment="1" applyProtection="1">
      <alignment horizontal="left" vertical="top"/>
    </xf>
    <xf numFmtId="0" fontId="5" fillId="0" borderId="12" xfId="2" applyFont="1" applyFill="1" applyBorder="1" applyAlignment="1" applyProtection="1">
      <alignment horizontal="left" vertical="top" wrapText="1"/>
    </xf>
    <xf numFmtId="0" fontId="5" fillId="10" borderId="14" xfId="23" applyFont="1" applyFill="1" applyBorder="1" applyAlignment="1" applyProtection="1">
      <alignment horizontal="left" vertical="top"/>
    </xf>
    <xf numFmtId="0" fontId="5" fillId="0" borderId="57" xfId="14" applyFont="1" applyFill="1" applyBorder="1" applyAlignment="1" applyProtection="1">
      <alignment horizontal="center" vertical="center"/>
      <protection locked="0"/>
    </xf>
    <xf numFmtId="0" fontId="49" fillId="0" borderId="8" xfId="27" applyFont="1" applyFill="1" applyBorder="1" applyAlignment="1" applyProtection="1">
      <alignment horizontal="center" vertical="top"/>
    </xf>
    <xf numFmtId="0" fontId="5" fillId="9" borderId="0" xfId="2" applyFont="1" applyFill="1" applyBorder="1" applyAlignment="1" applyProtection="1">
      <alignment horizontal="left" vertical="top"/>
    </xf>
    <xf numFmtId="0" fontId="5" fillId="9" borderId="0" xfId="2" applyFont="1" applyFill="1" applyBorder="1" applyAlignment="1" applyProtection="1">
      <alignment horizontal="left" vertical="top" wrapText="1"/>
    </xf>
    <xf numFmtId="0" fontId="1" fillId="0" borderId="4" xfId="27" applyFont="1" applyFill="1" applyBorder="1" applyAlignment="1" applyProtection="1">
      <alignment horizontal="left" vertical="top"/>
    </xf>
    <xf numFmtId="0" fontId="32" fillId="0" borderId="20" xfId="0" applyFont="1" applyBorder="1" applyAlignment="1" applyProtection="1">
      <alignment horizontal="center" vertical="center"/>
      <protection locked="0"/>
    </xf>
    <xf numFmtId="0" fontId="32" fillId="0" borderId="61" xfId="0" applyFont="1" applyBorder="1" applyAlignment="1" applyProtection="1">
      <alignment horizontal="center" vertical="center"/>
      <protection locked="0"/>
    </xf>
    <xf numFmtId="0" fontId="32" fillId="9" borderId="60" xfId="0" applyFont="1" applyFill="1" applyBorder="1" applyAlignment="1" applyProtection="1">
      <alignment horizontal="center" vertical="center"/>
      <protection locked="0"/>
    </xf>
    <xf numFmtId="0" fontId="32" fillId="0" borderId="60" xfId="0" applyFont="1" applyBorder="1" applyAlignment="1" applyProtection="1">
      <alignment horizontal="center" vertical="center"/>
      <protection locked="0"/>
    </xf>
    <xf numFmtId="0" fontId="32" fillId="0" borderId="60" xfId="0" applyFont="1" applyFill="1" applyBorder="1" applyAlignment="1" applyProtection="1">
      <alignment horizontal="center" vertical="center"/>
      <protection locked="0"/>
    </xf>
    <xf numFmtId="0" fontId="32" fillId="9" borderId="61" xfId="0" applyFont="1" applyFill="1" applyBorder="1" applyAlignment="1" applyProtection="1">
      <alignment horizontal="center" vertical="center"/>
      <protection locked="0"/>
    </xf>
    <xf numFmtId="0" fontId="32" fillId="0" borderId="61" xfId="0" applyFont="1" applyFill="1" applyBorder="1" applyAlignment="1" applyProtection="1">
      <alignment horizontal="center" vertical="center"/>
      <protection locked="0"/>
    </xf>
    <xf numFmtId="0" fontId="32" fillId="0" borderId="59" xfId="0" applyFont="1" applyBorder="1" applyAlignment="1" applyProtection="1">
      <alignment horizontal="center" vertical="center"/>
      <protection locked="0"/>
    </xf>
    <xf numFmtId="0" fontId="32" fillId="9" borderId="59" xfId="0" applyFont="1" applyFill="1" applyBorder="1" applyAlignment="1" applyProtection="1">
      <alignment horizontal="center" vertical="center"/>
      <protection locked="0"/>
    </xf>
    <xf numFmtId="0" fontId="32" fillId="0" borderId="63" xfId="0" applyFont="1" applyBorder="1" applyAlignment="1" applyProtection="1">
      <alignment horizontal="center" vertical="center"/>
      <protection locked="0"/>
    </xf>
    <xf numFmtId="0" fontId="32" fillId="0" borderId="50" xfId="0" applyFont="1" applyBorder="1" applyAlignment="1" applyProtection="1">
      <alignment horizontal="center" vertical="center"/>
      <protection locked="0"/>
    </xf>
    <xf numFmtId="0" fontId="32" fillId="0" borderId="50" xfId="0" applyFont="1" applyFill="1" applyBorder="1" applyAlignment="1" applyProtection="1">
      <alignment horizontal="center" vertical="center"/>
      <protection locked="0"/>
    </xf>
    <xf numFmtId="0" fontId="46" fillId="0" borderId="59" xfId="0" applyFont="1" applyFill="1" applyBorder="1" applyAlignment="1" applyProtection="1">
      <alignment horizontal="center" vertical="center"/>
      <protection locked="0"/>
    </xf>
    <xf numFmtId="0" fontId="32" fillId="0" borderId="48" xfId="0" applyFont="1" applyBorder="1" applyAlignment="1" applyProtection="1">
      <alignment horizontal="center" vertical="center"/>
      <protection locked="0"/>
    </xf>
    <xf numFmtId="0" fontId="0" fillId="0" borderId="18" xfId="0" applyFill="1" applyBorder="1" applyProtection="1">
      <protection locked="0"/>
    </xf>
    <xf numFmtId="0" fontId="35" fillId="9" borderId="61" xfId="0" applyFont="1" applyFill="1" applyBorder="1" applyAlignment="1" applyProtection="1">
      <alignment horizontal="center" vertical="center"/>
      <protection locked="0"/>
    </xf>
    <xf numFmtId="0" fontId="46" fillId="9" borderId="50" xfId="0" applyFont="1" applyFill="1" applyBorder="1" applyAlignment="1" applyProtection="1">
      <alignment horizontal="center" vertical="center"/>
      <protection locked="0"/>
    </xf>
    <xf numFmtId="0" fontId="32" fillId="0" borderId="64" xfId="0" applyFont="1" applyFill="1" applyBorder="1" applyAlignment="1" applyProtection="1">
      <alignment horizontal="center" vertical="center"/>
      <protection locked="0"/>
    </xf>
    <xf numFmtId="0" fontId="0" fillId="0" borderId="65" xfId="0" applyBorder="1" applyProtection="1">
      <protection locked="0"/>
    </xf>
    <xf numFmtId="0" fontId="0" fillId="0" borderId="65" xfId="0" applyFill="1" applyBorder="1" applyProtection="1">
      <protection locked="0"/>
    </xf>
    <xf numFmtId="0" fontId="0" fillId="0" borderId="22" xfId="0" applyFill="1" applyBorder="1" applyAlignment="1" applyProtection="1">
      <alignment horizontal="center"/>
      <protection locked="0"/>
    </xf>
    <xf numFmtId="0" fontId="32" fillId="0" borderId="62" xfId="0" applyFont="1" applyBorder="1" applyAlignment="1" applyProtection="1">
      <alignment horizontal="center" vertical="center"/>
      <protection locked="0"/>
    </xf>
    <xf numFmtId="0" fontId="32" fillId="0" borderId="5" xfId="0" applyFont="1" applyBorder="1" applyAlignment="1" applyProtection="1">
      <alignment horizontal="center" vertical="center"/>
      <protection locked="0"/>
    </xf>
    <xf numFmtId="0" fontId="59" fillId="0" borderId="59" xfId="0" applyFont="1" applyFill="1" applyBorder="1" applyAlignment="1" applyProtection="1">
      <alignment horizontal="center" vertical="center"/>
      <protection locked="0"/>
    </xf>
    <xf numFmtId="0" fontId="36" fillId="0" borderId="7" xfId="14" applyFont="1" applyFill="1" applyBorder="1" applyAlignment="1" applyProtection="1">
      <alignment horizontal="left"/>
      <protection locked="0"/>
    </xf>
    <xf numFmtId="0" fontId="36" fillId="0" borderId="0" xfId="14" applyFont="1" applyFill="1" applyBorder="1" applyAlignment="1" applyProtection="1">
      <alignment horizontal="left"/>
      <protection locked="0"/>
    </xf>
    <xf numFmtId="0" fontId="11" fillId="0" borderId="7" xfId="3" applyFont="1" applyFill="1" applyBorder="1" applyAlignment="1" applyProtection="1">
      <alignment horizontal="left" vertical="top" wrapText="1"/>
    </xf>
    <xf numFmtId="0" fontId="5" fillId="0" borderId="4" xfId="2" applyFont="1" applyFill="1" applyBorder="1" applyAlignment="1" applyProtection="1">
      <alignment horizontal="left" vertical="top" wrapText="1"/>
    </xf>
    <xf numFmtId="0" fontId="5" fillId="0" borderId="9" xfId="2" applyFont="1" applyFill="1" applyBorder="1" applyAlignment="1" applyProtection="1">
      <alignment horizontal="left" vertical="top" wrapText="1"/>
    </xf>
    <xf numFmtId="0" fontId="5" fillId="0" borderId="4" xfId="3" applyFont="1" applyFill="1" applyBorder="1" applyAlignment="1" applyProtection="1">
      <alignment horizontal="left" vertical="top" wrapText="1"/>
    </xf>
    <xf numFmtId="0" fontId="5" fillId="0" borderId="11" xfId="14" applyFont="1" applyFill="1" applyBorder="1" applyAlignment="1" applyProtection="1">
      <alignment horizontal="center" vertical="center"/>
      <protection locked="0"/>
    </xf>
    <xf numFmtId="0" fontId="5" fillId="0" borderId="3" xfId="3" applyFont="1" applyFill="1" applyBorder="1" applyAlignment="1" applyProtection="1">
      <alignment horizontal="left" vertical="top" wrapText="1"/>
    </xf>
    <xf numFmtId="0" fontId="5" fillId="0" borderId="0" xfId="3" applyFont="1" applyFill="1" applyBorder="1" applyAlignment="1" applyProtection="1">
      <alignment horizontal="left" vertical="top" wrapText="1"/>
    </xf>
    <xf numFmtId="0" fontId="5" fillId="0" borderId="7" xfId="3" applyFont="1" applyFill="1" applyBorder="1" applyAlignment="1" applyProtection="1">
      <alignment horizontal="left" vertical="top" wrapText="1"/>
    </xf>
    <xf numFmtId="0" fontId="5" fillId="0" borderId="35" xfId="14" applyFont="1" applyFill="1" applyBorder="1" applyAlignment="1" applyProtection="1">
      <alignment horizontal="center" vertical="center"/>
      <protection locked="0"/>
    </xf>
    <xf numFmtId="0" fontId="5" fillId="0" borderId="0" xfId="3" applyFont="1" applyFill="1" applyBorder="1" applyAlignment="1" applyProtection="1">
      <alignment horizontal="left" vertical="top"/>
    </xf>
    <xf numFmtId="0" fontId="5" fillId="0" borderId="25" xfId="14" applyFont="1" applyFill="1" applyBorder="1" applyAlignment="1" applyProtection="1">
      <alignment horizontal="center" vertical="center"/>
      <protection locked="0"/>
    </xf>
    <xf numFmtId="0" fontId="5" fillId="0" borderId="53" xfId="14" applyFont="1" applyFill="1" applyBorder="1" applyAlignment="1" applyProtection="1">
      <alignment horizontal="center" vertical="center"/>
      <protection locked="0"/>
    </xf>
    <xf numFmtId="0" fontId="5" fillId="0" borderId="4" xfId="2" applyFont="1" applyFill="1" applyBorder="1" applyAlignment="1" applyProtection="1">
      <alignment vertical="top"/>
    </xf>
    <xf numFmtId="0" fontId="5" fillId="0" borderId="9" xfId="2" applyFont="1" applyFill="1" applyBorder="1" applyAlignment="1" applyProtection="1">
      <alignment vertical="top"/>
    </xf>
    <xf numFmtId="0" fontId="5" fillId="0" borderId="0" xfId="2" applyFont="1" applyFill="1" applyBorder="1" applyAlignment="1" applyProtection="1">
      <alignment horizontal="left" vertical="top" wrapText="1"/>
    </xf>
    <xf numFmtId="0" fontId="5" fillId="0" borderId="0" xfId="2" applyFont="1" applyFill="1" applyBorder="1" applyAlignment="1" applyProtection="1">
      <alignment horizontal="left" vertical="justify"/>
    </xf>
    <xf numFmtId="0" fontId="5" fillId="0" borderId="7" xfId="2" applyFont="1" applyFill="1" applyBorder="1" applyAlignment="1" applyProtection="1">
      <alignment horizontal="left" vertical="top" wrapText="1"/>
    </xf>
    <xf numFmtId="0" fontId="5" fillId="0" borderId="7" xfId="3" applyFont="1" applyFill="1" applyBorder="1" applyAlignment="1" applyProtection="1">
      <alignment horizontal="left" vertical="top"/>
    </xf>
    <xf numFmtId="0" fontId="5" fillId="0" borderId="6" xfId="3" applyFont="1" applyFill="1" applyBorder="1" applyAlignment="1" applyProtection="1">
      <alignment horizontal="left" vertical="top"/>
    </xf>
    <xf numFmtId="0" fontId="30" fillId="0" borderId="0" xfId="27" applyFont="1" applyFill="1" applyBorder="1" applyAlignment="1" applyProtection="1">
      <alignment horizontal="left" vertical="top"/>
    </xf>
    <xf numFmtId="0" fontId="32" fillId="0" borderId="64" xfId="0" applyFont="1" applyBorder="1" applyAlignment="1" applyProtection="1">
      <alignment horizontal="center" vertical="center"/>
      <protection locked="0"/>
    </xf>
    <xf numFmtId="0" fontId="32" fillId="0" borderId="65" xfId="0" applyFont="1" applyBorder="1" applyAlignment="1" applyProtection="1">
      <alignment horizontal="center" vertical="center"/>
      <protection locked="0"/>
    </xf>
    <xf numFmtId="0" fontId="32" fillId="0" borderId="48" xfId="0" applyFont="1" applyFill="1" applyBorder="1" applyAlignment="1" applyProtection="1">
      <alignment horizontal="center" vertical="center"/>
      <protection locked="0"/>
    </xf>
    <xf numFmtId="0" fontId="32" fillId="0" borderId="59" xfId="0" applyFont="1" applyFill="1" applyBorder="1" applyAlignment="1" applyProtection="1">
      <alignment horizontal="center" vertical="center"/>
      <protection locked="0"/>
    </xf>
    <xf numFmtId="0" fontId="32" fillId="0" borderId="63" xfId="0" applyFont="1" applyFill="1" applyBorder="1" applyAlignment="1" applyProtection="1">
      <alignment horizontal="center" vertical="center"/>
      <protection locked="0"/>
    </xf>
    <xf numFmtId="0" fontId="32" fillId="0" borderId="18" xfId="0" applyFont="1" applyBorder="1" applyAlignment="1" applyProtection="1">
      <alignment horizontal="center" vertical="center"/>
      <protection locked="0"/>
    </xf>
    <xf numFmtId="0" fontId="32" fillId="0" borderId="17" xfId="0" applyFont="1" applyFill="1" applyBorder="1" applyAlignment="1" applyProtection="1">
      <alignment horizontal="center" vertical="center"/>
      <protection locked="0"/>
    </xf>
    <xf numFmtId="0" fontId="5" fillId="0" borderId="8" xfId="13" applyFont="1" applyFill="1" applyBorder="1" applyAlignment="1" applyProtection="1">
      <alignment horizontal="center" vertical="center"/>
    </xf>
    <xf numFmtId="0" fontId="5" fillId="0" borderId="5" xfId="3" applyFont="1" applyFill="1" applyBorder="1" applyAlignment="1" applyProtection="1">
      <alignment horizontal="left" vertical="top"/>
    </xf>
    <xf numFmtId="0" fontId="6" fillId="7" borderId="27" xfId="27" applyFont="1" applyFill="1" applyBorder="1" applyAlignment="1" applyProtection="1">
      <alignment horizontal="left" vertical="center"/>
    </xf>
    <xf numFmtId="0" fontId="6" fillId="7" borderId="28" xfId="27" applyFont="1" applyFill="1" applyBorder="1" applyAlignment="1" applyProtection="1">
      <alignment vertical="center"/>
    </xf>
    <xf numFmtId="0" fontId="31" fillId="11" borderId="22" xfId="27" applyFont="1" applyFill="1" applyBorder="1" applyAlignment="1" applyProtection="1">
      <alignment horizontal="left" vertical="center"/>
    </xf>
    <xf numFmtId="0" fontId="52" fillId="21" borderId="34" xfId="0" applyFont="1" applyFill="1" applyBorder="1" applyAlignment="1" applyProtection="1">
      <alignment horizontal="center" vertical="center"/>
      <protection locked="0"/>
    </xf>
    <xf numFmtId="0" fontId="31" fillId="22" borderId="22" xfId="27" applyFont="1" applyFill="1" applyBorder="1" applyAlignment="1" applyProtection="1">
      <alignment horizontal="left" vertical="center"/>
    </xf>
    <xf numFmtId="0" fontId="31" fillId="22" borderId="4" xfId="27" applyFont="1" applyFill="1" applyBorder="1" applyAlignment="1" applyProtection="1">
      <alignment horizontal="left" vertical="center"/>
    </xf>
    <xf numFmtId="0" fontId="6" fillId="7" borderId="15" xfId="27" applyFont="1" applyFill="1" applyBorder="1" applyAlignment="1" applyProtection="1">
      <alignment horizontal="left" vertical="center"/>
    </xf>
    <xf numFmtId="0" fontId="31" fillId="22" borderId="4" xfId="27" applyFont="1" applyFill="1" applyBorder="1" applyAlignment="1" applyProtection="1">
      <alignment horizontal="center" vertical="center"/>
    </xf>
    <xf numFmtId="0" fontId="6" fillId="23" borderId="4" xfId="27" applyFont="1" applyFill="1" applyBorder="1" applyAlignment="1" applyProtection="1">
      <alignment horizontal="left" vertical="center"/>
    </xf>
    <xf numFmtId="0" fontId="5" fillId="0" borderId="26" xfId="14" applyFont="1" applyFill="1" applyBorder="1" applyAlignment="1" applyProtection="1">
      <alignment horizontal="center" vertical="top"/>
    </xf>
    <xf numFmtId="0" fontId="32" fillId="0" borderId="59" xfId="0" applyFont="1" applyFill="1" applyBorder="1" applyAlignment="1" applyProtection="1">
      <alignment horizontal="center" vertical="top"/>
      <protection locked="0"/>
    </xf>
    <xf numFmtId="0" fontId="31" fillId="22" borderId="27" xfId="27" applyFont="1" applyFill="1" applyBorder="1" applyAlignment="1" applyProtection="1">
      <alignment horizontal="left" vertical="center"/>
    </xf>
    <xf numFmtId="0" fontId="31" fillId="22" borderId="28" xfId="27" applyFont="1" applyFill="1" applyBorder="1" applyAlignment="1" applyProtection="1">
      <alignment horizontal="left" vertical="center"/>
    </xf>
    <xf numFmtId="0" fontId="31" fillId="22" borderId="7" xfId="27" applyFont="1" applyFill="1" applyBorder="1" applyAlignment="1" applyProtection="1">
      <alignment horizontal="left" vertical="center"/>
    </xf>
    <xf numFmtId="0" fontId="6" fillId="7" borderId="13" xfId="27" applyFont="1" applyFill="1" applyBorder="1" applyAlignment="1" applyProtection="1">
      <alignment horizontal="left" vertical="center"/>
    </xf>
    <xf numFmtId="0" fontId="31" fillId="22" borderId="4" xfId="27" applyFont="1" applyFill="1" applyBorder="1" applyAlignment="1" applyProtection="1">
      <alignment vertical="center"/>
    </xf>
    <xf numFmtId="0" fontId="10" fillId="0" borderId="7" xfId="2" applyFont="1" applyFill="1" applyBorder="1" applyAlignment="1" applyProtection="1"/>
    <xf numFmtId="0" fontId="6" fillId="14" borderId="20" xfId="27" applyFont="1" applyFill="1" applyBorder="1" applyAlignment="1" applyProtection="1">
      <alignment horizontal="left" vertical="center"/>
    </xf>
    <xf numFmtId="0" fontId="31" fillId="23" borderId="18" xfId="27" applyFont="1" applyFill="1" applyBorder="1" applyAlignment="1" applyProtection="1">
      <alignment horizontal="left" vertical="center"/>
    </xf>
    <xf numFmtId="0" fontId="31" fillId="23" borderId="0" xfId="27" applyFont="1" applyFill="1" applyBorder="1" applyAlignment="1" applyProtection="1">
      <alignment horizontal="left" vertical="center"/>
    </xf>
    <xf numFmtId="0" fontId="31" fillId="23" borderId="17" xfId="27" applyFont="1" applyFill="1" applyBorder="1" applyAlignment="1" applyProtection="1">
      <alignment horizontal="left" vertical="center"/>
    </xf>
    <xf numFmtId="0" fontId="31" fillId="23" borderId="3" xfId="27" applyFont="1" applyFill="1" applyBorder="1" applyAlignment="1" applyProtection="1">
      <alignment horizontal="left" vertical="center"/>
    </xf>
    <xf numFmtId="0" fontId="31" fillId="23" borderId="22" xfId="27" applyFont="1" applyFill="1" applyBorder="1" applyAlignment="1" applyProtection="1">
      <alignment horizontal="left" vertical="center"/>
    </xf>
    <xf numFmtId="0" fontId="31" fillId="23" borderId="4" xfId="27" applyFont="1" applyFill="1" applyBorder="1" applyAlignment="1" applyProtection="1">
      <alignment horizontal="left" vertical="center"/>
    </xf>
    <xf numFmtId="0" fontId="31" fillId="23" borderId="27" xfId="27" applyFont="1" applyFill="1" applyBorder="1" applyAlignment="1" applyProtection="1">
      <alignment horizontal="left" vertical="center"/>
    </xf>
    <xf numFmtId="0" fontId="31" fillId="23" borderId="28" xfId="27" applyFont="1" applyFill="1" applyBorder="1" applyAlignment="1" applyProtection="1">
      <alignment horizontal="left" vertical="center"/>
    </xf>
    <xf numFmtId="0" fontId="31" fillId="23" borderId="28" xfId="27" applyFont="1" applyFill="1" applyBorder="1" applyAlignment="1" applyProtection="1">
      <alignment horizontal="center" vertical="center"/>
    </xf>
    <xf numFmtId="0" fontId="28" fillId="24" borderId="19" xfId="27" applyFont="1" applyFill="1" applyBorder="1" applyAlignment="1" applyProtection="1">
      <alignment horizontal="left" vertical="center"/>
    </xf>
    <xf numFmtId="0" fontId="28" fillId="24" borderId="7" xfId="27" applyFont="1" applyFill="1" applyBorder="1" applyAlignment="1" applyProtection="1">
      <alignment horizontal="left" vertical="center"/>
    </xf>
    <xf numFmtId="0" fontId="28" fillId="24" borderId="22" xfId="27" applyFont="1" applyFill="1" applyBorder="1" applyAlignment="1" applyProtection="1">
      <alignment horizontal="left" vertical="center"/>
    </xf>
    <xf numFmtId="0" fontId="28" fillId="24" borderId="4" xfId="27" applyFont="1" applyFill="1" applyBorder="1" applyAlignment="1" applyProtection="1">
      <alignment horizontal="left" vertical="center"/>
    </xf>
    <xf numFmtId="0" fontId="28" fillId="24" borderId="4" xfId="27" applyFont="1" applyFill="1" applyBorder="1" applyAlignment="1" applyProtection="1">
      <alignment horizontal="center" vertical="center"/>
    </xf>
    <xf numFmtId="0" fontId="28" fillId="24" borderId="17" xfId="27" applyFont="1" applyFill="1" applyBorder="1" applyAlignment="1" applyProtection="1">
      <alignment horizontal="left" vertical="center"/>
    </xf>
    <xf numFmtId="0" fontId="28" fillId="24" borderId="3" xfId="27" applyFont="1" applyFill="1" applyBorder="1" applyAlignment="1" applyProtection="1">
      <alignment horizontal="left" vertical="center"/>
    </xf>
    <xf numFmtId="0" fontId="36" fillId="0" borderId="7" xfId="14" applyFont="1" applyFill="1" applyBorder="1" applyAlignment="1" applyProtection="1">
      <alignment horizontal="left"/>
      <protection locked="0"/>
    </xf>
    <xf numFmtId="0" fontId="36" fillId="0" borderId="0" xfId="14" applyFont="1" applyFill="1" applyBorder="1" applyAlignment="1" applyProtection="1">
      <alignment horizontal="left"/>
      <protection locked="0"/>
    </xf>
    <xf numFmtId="0" fontId="36" fillId="0" borderId="4" xfId="14" applyFont="1" applyFill="1" applyBorder="1" applyAlignment="1" applyProtection="1">
      <alignment horizontal="left"/>
      <protection locked="0"/>
    </xf>
    <xf numFmtId="0" fontId="37" fillId="0" borderId="4" xfId="0" applyFont="1" applyBorder="1" applyAlignment="1" applyProtection="1">
      <alignment horizontal="center"/>
      <protection locked="0"/>
    </xf>
    <xf numFmtId="0" fontId="37" fillId="0" borderId="4" xfId="0" applyFont="1" applyBorder="1" applyAlignment="1" applyProtection="1">
      <alignment horizontal="left"/>
      <protection locked="0"/>
    </xf>
    <xf numFmtId="191" fontId="36" fillId="0" borderId="7" xfId="14" applyNumberFormat="1" applyFont="1" applyFill="1" applyBorder="1" applyAlignment="1" applyProtection="1">
      <alignment horizontal="left"/>
      <protection locked="0"/>
    </xf>
    <xf numFmtId="0" fontId="17" fillId="0" borderId="52" xfId="14" applyFont="1" applyFill="1" applyBorder="1" applyAlignment="1" applyProtection="1">
      <alignment horizontal="left" vertical="top" wrapText="1"/>
    </xf>
    <xf numFmtId="0" fontId="44" fillId="0" borderId="0" xfId="14" applyFont="1" applyFill="1" applyBorder="1" applyAlignment="1" applyProtection="1">
      <alignment horizontal="left" vertical="top" wrapText="1"/>
    </xf>
    <xf numFmtId="191" fontId="36" fillId="0" borderId="4" xfId="14" applyNumberFormat="1" applyFont="1" applyFill="1" applyBorder="1" applyAlignment="1" applyProtection="1">
      <alignment horizontal="left"/>
      <protection locked="0"/>
    </xf>
    <xf numFmtId="0" fontId="45" fillId="0" borderId="20" xfId="0" applyFont="1" applyBorder="1" applyAlignment="1" applyProtection="1">
      <alignment horizontal="left" vertical="top"/>
    </xf>
    <xf numFmtId="0" fontId="45" fillId="0" borderId="21" xfId="0" applyFont="1" applyBorder="1" applyAlignment="1" applyProtection="1">
      <alignment horizontal="left" vertical="top"/>
    </xf>
    <xf numFmtId="0" fontId="45" fillId="0" borderId="38" xfId="0" applyFont="1" applyBorder="1" applyAlignment="1" applyProtection="1">
      <alignment horizontal="left" vertical="top"/>
    </xf>
    <xf numFmtId="0" fontId="45" fillId="0" borderId="18" xfId="0" applyFont="1" applyBorder="1" applyAlignment="1" applyProtection="1">
      <alignment horizontal="left" vertical="top"/>
    </xf>
    <xf numFmtId="0" fontId="45" fillId="0" borderId="0" xfId="0" applyFont="1" applyBorder="1" applyAlignment="1" applyProtection="1">
      <alignment horizontal="left" vertical="top"/>
    </xf>
    <xf numFmtId="0" fontId="45" fillId="0" borderId="37" xfId="0" applyFont="1" applyBorder="1" applyAlignment="1" applyProtection="1">
      <alignment horizontal="left" vertical="top"/>
    </xf>
    <xf numFmtId="0" fontId="36" fillId="0" borderId="3" xfId="14" applyFont="1" applyFill="1" applyBorder="1" applyAlignment="1" applyProtection="1">
      <alignment vertical="top" wrapText="1"/>
    </xf>
    <xf numFmtId="0" fontId="36" fillId="0" borderId="7" xfId="14" applyFont="1" applyFill="1" applyBorder="1" applyAlignment="1" applyProtection="1">
      <alignment vertical="top" wrapText="1"/>
    </xf>
    <xf numFmtId="0" fontId="37" fillId="0" borderId="49" xfId="0" applyFont="1" applyBorder="1" applyAlignment="1" applyProtection="1">
      <alignment horizontal="center" wrapText="1"/>
    </xf>
    <xf numFmtId="0" fontId="37" fillId="0" borderId="47" xfId="0" applyFont="1" applyBorder="1" applyAlignment="1" applyProtection="1">
      <alignment horizontal="center" wrapText="1"/>
    </xf>
    <xf numFmtId="0" fontId="30" fillId="0" borderId="0" xfId="27" applyFont="1" applyFill="1" applyBorder="1" applyAlignment="1" applyProtection="1">
      <alignment horizontal="left" vertical="top"/>
    </xf>
    <xf numFmtId="0" fontId="30" fillId="0" borderId="5" xfId="27" applyFont="1" applyFill="1" applyBorder="1" applyAlignment="1" applyProtection="1">
      <alignment horizontal="left" vertical="top"/>
    </xf>
    <xf numFmtId="0" fontId="5" fillId="0" borderId="11" xfId="14" applyFont="1" applyFill="1" applyBorder="1" applyAlignment="1" applyProtection="1">
      <alignment horizontal="center" vertical="center"/>
      <protection locked="0"/>
    </xf>
    <xf numFmtId="0" fontId="5" fillId="0" borderId="12" xfId="14" applyFont="1" applyFill="1" applyBorder="1" applyAlignment="1" applyProtection="1">
      <alignment horizontal="center" vertical="center"/>
      <protection locked="0"/>
    </xf>
    <xf numFmtId="0" fontId="32" fillId="0" borderId="64" xfId="0" applyFont="1" applyBorder="1" applyAlignment="1" applyProtection="1">
      <alignment horizontal="center" vertical="center"/>
      <protection locked="0"/>
    </xf>
    <xf numFmtId="0" fontId="32" fillId="0" borderId="65" xfId="0" applyFont="1" applyBorder="1" applyAlignment="1" applyProtection="1">
      <alignment horizontal="center" vertical="center"/>
      <protection locked="0"/>
    </xf>
    <xf numFmtId="0" fontId="5" fillId="0" borderId="4" xfId="3" applyFont="1" applyFill="1" applyBorder="1" applyAlignment="1" applyProtection="1">
      <alignment horizontal="left" vertical="top" wrapText="1"/>
    </xf>
    <xf numFmtId="0" fontId="5" fillId="0" borderId="9" xfId="3" applyFont="1" applyFill="1" applyBorder="1" applyAlignment="1" applyProtection="1">
      <alignment horizontal="left" vertical="top" wrapText="1"/>
    </xf>
    <xf numFmtId="0" fontId="32" fillId="0" borderId="48" xfId="0" applyFont="1" applyFill="1" applyBorder="1" applyAlignment="1" applyProtection="1">
      <alignment horizontal="center" vertical="center"/>
      <protection locked="0"/>
    </xf>
    <xf numFmtId="0" fontId="32" fillId="0" borderId="59" xfId="0" applyFont="1" applyFill="1" applyBorder="1" applyAlignment="1" applyProtection="1">
      <alignment horizontal="center" vertical="center"/>
      <protection locked="0"/>
    </xf>
    <xf numFmtId="0" fontId="32" fillId="0" borderId="63" xfId="0" applyFont="1" applyFill="1" applyBorder="1" applyAlignment="1" applyProtection="1">
      <alignment horizontal="center" vertical="center"/>
      <protection locked="0"/>
    </xf>
    <xf numFmtId="0" fontId="32" fillId="0" borderId="17" xfId="0" applyFont="1" applyBorder="1" applyAlignment="1" applyProtection="1">
      <alignment horizontal="center" vertical="center"/>
      <protection locked="0"/>
    </xf>
    <xf numFmtId="0" fontId="32" fillId="0" borderId="18" xfId="0" applyFont="1" applyBorder="1" applyAlignment="1" applyProtection="1">
      <alignment horizontal="center" vertical="center"/>
      <protection locked="0"/>
    </xf>
    <xf numFmtId="0" fontId="32" fillId="0" borderId="19" xfId="0" applyFont="1" applyBorder="1" applyAlignment="1" applyProtection="1">
      <alignment horizontal="center" vertical="center"/>
      <protection locked="0"/>
    </xf>
    <xf numFmtId="0" fontId="32" fillId="0" borderId="5" xfId="0" applyFont="1" applyFill="1" applyBorder="1" applyAlignment="1" applyProtection="1">
      <alignment horizontal="center" vertical="center"/>
      <protection locked="0"/>
    </xf>
    <xf numFmtId="0" fontId="32" fillId="0" borderId="6" xfId="0" applyFont="1" applyFill="1" applyBorder="1" applyAlignment="1" applyProtection="1">
      <alignment horizontal="center" vertical="center"/>
      <protection locked="0"/>
    </xf>
    <xf numFmtId="0" fontId="32" fillId="0" borderId="17" xfId="0" applyFont="1" applyBorder="1" applyAlignment="1" applyProtection="1">
      <alignment horizontal="center" vertical="center" wrapText="1"/>
      <protection locked="0"/>
    </xf>
    <xf numFmtId="0" fontId="32" fillId="0" borderId="18" xfId="0" applyFont="1" applyBorder="1" applyAlignment="1" applyProtection="1">
      <alignment horizontal="center" vertical="center" wrapText="1"/>
      <protection locked="0"/>
    </xf>
    <xf numFmtId="0" fontId="32" fillId="0" borderId="19" xfId="0" applyFont="1" applyBorder="1" applyAlignment="1" applyProtection="1">
      <alignment horizontal="center" vertical="center" wrapText="1"/>
      <protection locked="0"/>
    </xf>
    <xf numFmtId="0" fontId="32" fillId="0" borderId="17" xfId="0" applyFont="1" applyFill="1" applyBorder="1" applyAlignment="1" applyProtection="1">
      <alignment horizontal="center" vertical="center"/>
      <protection locked="0"/>
    </xf>
    <xf numFmtId="0" fontId="32" fillId="0" borderId="18" xfId="0" applyFont="1" applyFill="1" applyBorder="1" applyAlignment="1" applyProtection="1">
      <alignment horizontal="center" vertical="center"/>
      <protection locked="0"/>
    </xf>
    <xf numFmtId="0" fontId="32" fillId="0" borderId="19" xfId="0" applyFont="1" applyFill="1" applyBorder="1" applyAlignment="1" applyProtection="1">
      <alignment horizontal="center" vertical="center"/>
      <protection locked="0"/>
    </xf>
    <xf numFmtId="0" fontId="5" fillId="0" borderId="4" xfId="2" applyFont="1" applyFill="1" applyBorder="1" applyAlignment="1" applyProtection="1">
      <alignment horizontal="left" vertical="top" wrapText="1"/>
    </xf>
    <xf numFmtId="0" fontId="5" fillId="0" borderId="9" xfId="2" applyFont="1" applyFill="1" applyBorder="1" applyAlignment="1" applyProtection="1">
      <alignment horizontal="left" vertical="top" wrapText="1"/>
    </xf>
    <xf numFmtId="0" fontId="27" fillId="0" borderId="26" xfId="27" applyFont="1" applyFill="1" applyBorder="1" applyAlignment="1" applyProtection="1">
      <alignment horizontal="center" vertical="center"/>
    </xf>
    <xf numFmtId="0" fontId="27" fillId="0" borderId="4" xfId="27" applyFont="1" applyFill="1" applyBorder="1" applyAlignment="1" applyProtection="1">
      <alignment horizontal="center" vertical="center"/>
    </xf>
    <xf numFmtId="0" fontId="27" fillId="0" borderId="29" xfId="27" applyFont="1" applyFill="1" applyBorder="1" applyAlignment="1" applyProtection="1">
      <alignment horizontal="center" vertical="center"/>
    </xf>
    <xf numFmtId="0" fontId="10" fillId="0" borderId="26" xfId="14" applyFont="1" applyFill="1" applyBorder="1" applyAlignment="1" applyProtection="1">
      <alignment horizontal="center" vertical="center"/>
    </xf>
    <xf numFmtId="0" fontId="10" fillId="0" borderId="4" xfId="14" applyFont="1" applyFill="1" applyBorder="1" applyAlignment="1" applyProtection="1">
      <alignment horizontal="center" vertical="center"/>
    </xf>
    <xf numFmtId="0" fontId="10" fillId="0" borderId="29" xfId="14" applyFont="1" applyFill="1" applyBorder="1" applyAlignment="1" applyProtection="1">
      <alignment horizontal="center" vertical="center"/>
    </xf>
    <xf numFmtId="0" fontId="5" fillId="0" borderId="25" xfId="14" applyFont="1" applyFill="1" applyBorder="1" applyAlignment="1" applyProtection="1">
      <alignment horizontal="center" vertical="center"/>
      <protection locked="0"/>
    </xf>
    <xf numFmtId="0" fontId="5" fillId="0" borderId="53" xfId="14" applyFont="1" applyFill="1" applyBorder="1" applyAlignment="1" applyProtection="1">
      <alignment horizontal="center" vertical="center"/>
      <protection locked="0"/>
    </xf>
    <xf numFmtId="0" fontId="5" fillId="0" borderId="0" xfId="3" applyFont="1" applyFill="1" applyBorder="1" applyAlignment="1" applyProtection="1">
      <alignment horizontal="left" vertical="top" wrapText="1"/>
    </xf>
    <xf numFmtId="0" fontId="10" fillId="0" borderId="26" xfId="13" applyFont="1" applyFill="1" applyBorder="1" applyAlignment="1" applyProtection="1">
      <alignment horizontal="center" vertical="center"/>
    </xf>
    <xf numFmtId="0" fontId="10" fillId="0" borderId="4" xfId="13" applyFont="1" applyFill="1" applyBorder="1" applyAlignment="1" applyProtection="1">
      <alignment horizontal="center" vertical="center"/>
    </xf>
    <xf numFmtId="0" fontId="10" fillId="0" borderId="29" xfId="13" applyFont="1" applyFill="1" applyBorder="1" applyAlignment="1" applyProtection="1">
      <alignment horizontal="center" vertical="center"/>
    </xf>
    <xf numFmtId="0" fontId="30" fillId="0" borderId="0" xfId="27" applyFont="1" applyFill="1" applyBorder="1" applyAlignment="1" applyProtection="1">
      <alignment horizontal="left" vertical="center" wrapText="1"/>
    </xf>
    <xf numFmtId="0" fontId="30" fillId="0" borderId="0" xfId="27" applyFont="1" applyFill="1" applyBorder="1" applyAlignment="1" applyProtection="1">
      <alignment horizontal="left" vertical="top" wrapText="1"/>
    </xf>
    <xf numFmtId="0" fontId="30" fillId="0" borderId="7" xfId="27" applyFont="1" applyFill="1" applyBorder="1" applyAlignment="1" applyProtection="1">
      <alignment horizontal="left" vertical="top" wrapText="1"/>
    </xf>
    <xf numFmtId="0" fontId="30" fillId="0" borderId="5" xfId="27" applyFont="1" applyFill="1" applyBorder="1" applyAlignment="1" applyProtection="1">
      <alignment horizontal="left" vertical="top" wrapText="1"/>
    </xf>
    <xf numFmtId="0" fontId="5" fillId="0" borderId="7" xfId="3" applyFont="1" applyFill="1" applyBorder="1" applyAlignment="1" applyProtection="1">
      <alignment horizontal="left" vertical="top"/>
    </xf>
    <xf numFmtId="0" fontId="5" fillId="0" borderId="6" xfId="3" applyFont="1" applyFill="1" applyBorder="1" applyAlignment="1" applyProtection="1">
      <alignment horizontal="left" vertical="top"/>
    </xf>
    <xf numFmtId="0" fontId="5" fillId="0" borderId="30" xfId="14" applyFont="1" applyFill="1" applyBorder="1" applyAlignment="1" applyProtection="1">
      <alignment horizontal="center" vertical="center"/>
      <protection locked="0"/>
    </xf>
    <xf numFmtId="0" fontId="5" fillId="0" borderId="35" xfId="14" applyFont="1" applyFill="1" applyBorder="1" applyAlignment="1" applyProtection="1">
      <alignment horizontal="center" vertical="center"/>
      <protection locked="0"/>
    </xf>
    <xf numFmtId="0" fontId="5" fillId="0" borderId="55" xfId="14" applyFont="1" applyFill="1" applyBorder="1" applyAlignment="1" applyProtection="1">
      <alignment horizontal="center" vertical="center"/>
      <protection locked="0"/>
    </xf>
    <xf numFmtId="0" fontId="55" fillId="0" borderId="26" xfId="27" applyFont="1" applyFill="1" applyBorder="1" applyAlignment="1" applyProtection="1">
      <alignment horizontal="center" vertical="center"/>
    </xf>
    <xf numFmtId="0" fontId="55" fillId="0" borderId="4" xfId="27" applyFont="1" applyFill="1" applyBorder="1" applyAlignment="1" applyProtection="1">
      <alignment horizontal="center" vertical="center"/>
    </xf>
    <xf numFmtId="0" fontId="55" fillId="0" borderId="29" xfId="27" applyFont="1" applyFill="1" applyBorder="1" applyAlignment="1" applyProtection="1">
      <alignment horizontal="center" vertical="center"/>
    </xf>
    <xf numFmtId="0" fontId="31" fillId="22" borderId="22" xfId="27" applyFont="1" applyFill="1" applyBorder="1" applyAlignment="1" applyProtection="1">
      <alignment horizontal="justify" vertical="center"/>
    </xf>
    <xf numFmtId="0" fontId="31" fillId="22" borderId="4" xfId="27" applyFont="1" applyFill="1" applyBorder="1" applyAlignment="1" applyProtection="1">
      <alignment horizontal="justify" vertical="center"/>
    </xf>
    <xf numFmtId="0" fontId="5" fillId="0" borderId="3" xfId="3" applyFont="1" applyFill="1" applyBorder="1" applyAlignment="1" applyProtection="1">
      <alignment horizontal="left" vertical="top" wrapText="1"/>
    </xf>
    <xf numFmtId="0" fontId="5" fillId="0" borderId="10" xfId="3" applyFont="1" applyFill="1" applyBorder="1" applyAlignment="1" applyProtection="1">
      <alignment horizontal="left" vertical="top" wrapText="1"/>
    </xf>
    <xf numFmtId="0" fontId="5" fillId="0" borderId="7" xfId="2" applyFont="1" applyFill="1" applyBorder="1" applyAlignment="1" applyProtection="1">
      <alignment horizontal="left" vertical="justify" wrapText="1"/>
    </xf>
    <xf numFmtId="0" fontId="5" fillId="0" borderId="6" xfId="2" applyFont="1" applyFill="1" applyBorder="1" applyAlignment="1" applyProtection="1">
      <alignment horizontal="left" vertical="justify" wrapText="1"/>
    </xf>
    <xf numFmtId="0" fontId="5" fillId="0" borderId="7" xfId="3" applyFont="1" applyFill="1" applyBorder="1" applyAlignment="1" applyProtection="1">
      <alignment horizontal="left" vertical="top" wrapText="1"/>
    </xf>
    <xf numFmtId="0" fontId="5" fillId="0" borderId="6" xfId="3" applyFont="1" applyFill="1" applyBorder="1" applyAlignment="1" applyProtection="1">
      <alignment horizontal="left" vertical="top" wrapText="1"/>
    </xf>
    <xf numFmtId="0" fontId="5" fillId="0" borderId="7" xfId="2" applyFont="1" applyFill="1" applyBorder="1" applyAlignment="1" applyProtection="1">
      <alignment horizontal="left" vertical="justify"/>
    </xf>
    <xf numFmtId="0" fontId="5" fillId="0" borderId="6" xfId="2" applyFont="1" applyFill="1" applyBorder="1" applyAlignment="1" applyProtection="1">
      <alignment horizontal="left" vertical="justify"/>
    </xf>
    <xf numFmtId="0" fontId="5" fillId="0" borderId="0" xfId="2" applyFont="1" applyFill="1" applyBorder="1" applyAlignment="1" applyProtection="1">
      <alignment horizontal="left" vertical="justify"/>
    </xf>
    <xf numFmtId="0" fontId="5" fillId="0" borderId="5" xfId="2" applyFont="1" applyFill="1" applyBorder="1" applyAlignment="1" applyProtection="1">
      <alignment horizontal="left" vertical="justify"/>
    </xf>
    <xf numFmtId="0" fontId="5" fillId="0" borderId="7" xfId="2" applyFont="1" applyFill="1" applyBorder="1" applyAlignment="1" applyProtection="1">
      <alignment horizontal="left" vertical="top" wrapText="1"/>
    </xf>
    <xf numFmtId="0" fontId="5" fillId="0" borderId="0" xfId="2" applyFont="1" applyFill="1" applyBorder="1" applyAlignment="1" applyProtection="1">
      <alignment horizontal="left" vertical="top" wrapText="1"/>
    </xf>
    <xf numFmtId="0" fontId="5" fillId="0" borderId="5" xfId="2" applyFont="1" applyFill="1" applyBorder="1" applyAlignment="1" applyProtection="1">
      <alignment horizontal="left" vertical="top" wrapText="1"/>
    </xf>
    <xf numFmtId="0" fontId="5" fillId="0" borderId="30" xfId="13" applyFont="1" applyFill="1" applyBorder="1" applyAlignment="1" applyProtection="1">
      <alignment horizontal="center" vertical="center"/>
      <protection locked="0"/>
    </xf>
    <xf numFmtId="0" fontId="5" fillId="0" borderId="12" xfId="13" applyFont="1" applyFill="1" applyBorder="1" applyAlignment="1" applyProtection="1">
      <alignment horizontal="center" vertical="center"/>
      <protection locked="0"/>
    </xf>
    <xf numFmtId="0" fontId="55" fillId="9" borderId="26" xfId="27" applyFont="1" applyFill="1" applyBorder="1" applyAlignment="1" applyProtection="1">
      <alignment horizontal="center" vertical="center"/>
    </xf>
    <xf numFmtId="0" fontId="55" fillId="9" borderId="4" xfId="27" applyFont="1" applyFill="1" applyBorder="1" applyAlignment="1" applyProtection="1">
      <alignment horizontal="center" vertical="center"/>
    </xf>
    <xf numFmtId="0" fontId="55" fillId="9" borderId="29" xfId="27" applyFont="1" applyFill="1" applyBorder="1" applyAlignment="1" applyProtection="1">
      <alignment horizontal="center" vertical="center"/>
    </xf>
    <xf numFmtId="0" fontId="5" fillId="0" borderId="52" xfId="14" applyFont="1" applyFill="1" applyBorder="1" applyAlignment="1" applyProtection="1">
      <alignment horizontal="center" vertical="center"/>
      <protection locked="0"/>
    </xf>
    <xf numFmtId="0" fontId="5" fillId="0" borderId="0" xfId="3" applyFont="1" applyFill="1" applyBorder="1" applyAlignment="1" applyProtection="1">
      <alignment horizontal="left" vertical="justify"/>
    </xf>
    <xf numFmtId="0" fontId="5" fillId="0" borderId="5" xfId="3" applyFont="1" applyFill="1" applyBorder="1" applyAlignment="1" applyProtection="1">
      <alignment horizontal="left" vertical="justify"/>
    </xf>
    <xf numFmtId="0" fontId="5" fillId="9" borderId="4" xfId="3" applyFont="1" applyFill="1" applyBorder="1" applyAlignment="1" applyProtection="1">
      <alignment horizontal="left" vertical="top" wrapText="1"/>
    </xf>
    <xf numFmtId="0" fontId="5" fillId="9" borderId="9" xfId="3" applyFont="1" applyFill="1" applyBorder="1" applyAlignment="1" applyProtection="1">
      <alignment horizontal="left" vertical="top" wrapText="1"/>
    </xf>
    <xf numFmtId="0" fontId="10" fillId="0" borderId="53" xfId="14" applyFont="1" applyFill="1" applyBorder="1" applyAlignment="1" applyProtection="1">
      <alignment horizontal="center" vertical="center"/>
    </xf>
    <xf numFmtId="0" fontId="10" fillId="0" borderId="7" xfId="14" applyFont="1" applyFill="1" applyBorder="1" applyAlignment="1" applyProtection="1">
      <alignment horizontal="center" vertical="center"/>
    </xf>
    <xf numFmtId="0" fontId="5" fillId="0" borderId="58" xfId="14" applyFont="1" applyFill="1" applyBorder="1" applyAlignment="1" applyProtection="1">
      <alignment horizontal="center" vertical="center"/>
      <protection locked="0"/>
    </xf>
    <xf numFmtId="0" fontId="10" fillId="0" borderId="25" xfId="14" applyFont="1" applyFill="1" applyBorder="1" applyAlignment="1" applyProtection="1">
      <alignment horizontal="center" vertical="center"/>
    </xf>
    <xf numFmtId="0" fontId="10" fillId="0" borderId="3" xfId="14" applyFont="1" applyFill="1" applyBorder="1" applyAlignment="1" applyProtection="1">
      <alignment horizontal="center" vertical="center"/>
    </xf>
    <xf numFmtId="0" fontId="10" fillId="0" borderId="41" xfId="14" applyFont="1" applyFill="1" applyBorder="1" applyAlignment="1" applyProtection="1">
      <alignment horizontal="center" vertical="center"/>
    </xf>
    <xf numFmtId="0" fontId="10" fillId="0" borderId="40" xfId="14" applyFont="1" applyFill="1" applyBorder="1" applyAlignment="1" applyProtection="1">
      <alignment horizontal="center" vertical="center"/>
    </xf>
    <xf numFmtId="0" fontId="10" fillId="0" borderId="8" xfId="14" applyFont="1" applyFill="1" applyBorder="1" applyAlignment="1" applyProtection="1">
      <alignment horizontal="center" vertical="center"/>
    </xf>
    <xf numFmtId="0" fontId="5" fillId="0" borderId="4" xfId="2" applyFont="1" applyFill="1" applyBorder="1" applyAlignment="1" applyProtection="1">
      <alignment vertical="top"/>
    </xf>
    <xf numFmtId="0" fontId="5" fillId="0" borderId="9" xfId="2" applyFont="1" applyFill="1" applyBorder="1" applyAlignment="1" applyProtection="1">
      <alignment vertical="top"/>
    </xf>
    <xf numFmtId="0" fontId="31" fillId="22" borderId="27" xfId="27" applyFont="1" applyFill="1" applyBorder="1" applyAlignment="1" applyProtection="1">
      <alignment horizontal="left" vertical="center"/>
    </xf>
    <xf numFmtId="0" fontId="31" fillId="22" borderId="28" xfId="27" applyFont="1" applyFill="1" applyBorder="1" applyAlignment="1" applyProtection="1">
      <alignment horizontal="left" vertical="center"/>
    </xf>
    <xf numFmtId="0" fontId="5" fillId="0" borderId="56" xfId="14" applyFont="1" applyFill="1" applyBorder="1" applyAlignment="1" applyProtection="1">
      <alignment horizontal="center" vertical="center"/>
      <protection locked="0"/>
    </xf>
    <xf numFmtId="0" fontId="32" fillId="9" borderId="64" xfId="0" applyFont="1" applyFill="1" applyBorder="1" applyAlignment="1" applyProtection="1">
      <alignment horizontal="center" vertical="center"/>
      <protection locked="0"/>
    </xf>
    <xf numFmtId="0" fontId="32" fillId="9" borderId="65" xfId="0" applyFont="1" applyFill="1" applyBorder="1" applyAlignment="1" applyProtection="1">
      <alignment horizontal="center" vertical="center"/>
      <protection locked="0"/>
    </xf>
    <xf numFmtId="0" fontId="11" fillId="0" borderId="7" xfId="3" applyFont="1" applyFill="1" applyBorder="1" applyAlignment="1" applyProtection="1">
      <alignment horizontal="left" vertical="top" wrapText="1"/>
    </xf>
    <xf numFmtId="0" fontId="11" fillId="0" borderId="6" xfId="3" applyFont="1" applyFill="1" applyBorder="1" applyAlignment="1" applyProtection="1">
      <alignment horizontal="left" vertical="top" wrapText="1"/>
    </xf>
    <xf numFmtId="0" fontId="5" fillId="0" borderId="4" xfId="3" applyFont="1" applyFill="1" applyBorder="1" applyAlignment="1" applyProtection="1">
      <alignment horizontal="left" vertical="center" wrapText="1"/>
    </xf>
    <xf numFmtId="0" fontId="5" fillId="0" borderId="9" xfId="3" applyFont="1" applyFill="1" applyBorder="1" applyAlignment="1" applyProtection="1">
      <alignment horizontal="left" vertical="center" wrapText="1"/>
    </xf>
    <xf numFmtId="0" fontId="32" fillId="0" borderId="64" xfId="0" applyFont="1" applyBorder="1" applyAlignment="1" applyProtection="1">
      <alignment horizontal="center" vertical="center" wrapText="1"/>
      <protection locked="0"/>
    </xf>
    <xf numFmtId="0" fontId="32" fillId="0" borderId="65" xfId="0" applyFont="1" applyBorder="1" applyAlignment="1" applyProtection="1">
      <alignment horizontal="center" vertical="center" wrapText="1"/>
      <protection locked="0"/>
    </xf>
    <xf numFmtId="0" fontId="5" fillId="0" borderId="7" xfId="3" applyFont="1" applyFill="1" applyBorder="1" applyAlignment="1" applyProtection="1">
      <alignment horizontal="left" vertical="justify"/>
    </xf>
    <xf numFmtId="0" fontId="5" fillId="0" borderId="6" xfId="3" applyFont="1" applyFill="1" applyBorder="1" applyAlignment="1" applyProtection="1">
      <alignment horizontal="left" vertical="justify"/>
    </xf>
    <xf numFmtId="0" fontId="5" fillId="0" borderId="5" xfId="3" applyFont="1" applyFill="1" applyBorder="1" applyAlignment="1" applyProtection="1">
      <alignment horizontal="left" vertical="top" wrapText="1"/>
    </xf>
    <xf numFmtId="0" fontId="5" fillId="0" borderId="0" xfId="3" applyFont="1" applyFill="1" applyBorder="1" applyAlignment="1" applyProtection="1">
      <alignment horizontal="left" vertical="top"/>
    </xf>
    <xf numFmtId="0" fontId="11" fillId="0" borderId="0" xfId="3" applyFont="1" applyFill="1" applyBorder="1" applyAlignment="1" applyProtection="1">
      <alignment horizontal="left" vertical="justify" wrapText="1"/>
    </xf>
    <xf numFmtId="0" fontId="11" fillId="0" borderId="5" xfId="3" applyFont="1" applyFill="1" applyBorder="1" applyAlignment="1" applyProtection="1">
      <alignment horizontal="left" vertical="justify" wrapText="1"/>
    </xf>
    <xf numFmtId="0" fontId="10" fillId="9" borderId="26" xfId="14" applyFont="1" applyFill="1" applyBorder="1" applyAlignment="1" applyProtection="1">
      <alignment horizontal="center" vertical="center"/>
    </xf>
    <xf numFmtId="0" fontId="10" fillId="9" borderId="4" xfId="14" applyFont="1" applyFill="1" applyBorder="1" applyAlignment="1" applyProtection="1">
      <alignment horizontal="center" vertical="center"/>
    </xf>
    <xf numFmtId="0" fontId="10" fillId="9" borderId="29" xfId="14" applyFont="1" applyFill="1" applyBorder="1" applyAlignment="1" applyProtection="1">
      <alignment horizontal="center" vertical="center"/>
    </xf>
    <xf numFmtId="0" fontId="29" fillId="0" borderId="0" xfId="0" applyFont="1" applyBorder="1" applyAlignment="1">
      <alignment horizontal="left" vertical="top" wrapText="1"/>
    </xf>
    <xf numFmtId="0" fontId="29" fillId="0" borderId="37" xfId="0" applyFont="1" applyBorder="1" applyAlignment="1">
      <alignment horizontal="left" vertical="top" wrapText="1"/>
    </xf>
    <xf numFmtId="0" fontId="20" fillId="0" borderId="14" xfId="0" applyFont="1" applyBorder="1" applyAlignment="1">
      <alignment horizontal="left" vertical="top" wrapText="1"/>
    </xf>
    <xf numFmtId="0" fontId="29" fillId="0" borderId="14" xfId="0" applyFont="1" applyBorder="1" applyAlignment="1">
      <alignment horizontal="left" vertical="top" wrapText="1"/>
    </xf>
    <xf numFmtId="0" fontId="29" fillId="0" borderId="39" xfId="0" applyFont="1" applyBorder="1" applyAlignment="1">
      <alignment horizontal="left" vertical="top" wrapText="1"/>
    </xf>
    <xf numFmtId="0" fontId="5" fillId="0" borderId="23" xfId="2" applyFont="1" applyFill="1" applyBorder="1" applyAlignment="1" applyProtection="1">
      <alignment horizontal="justify" vertical="top"/>
    </xf>
    <xf numFmtId="0" fontId="5" fillId="0" borderId="43" xfId="2" applyFont="1" applyFill="1" applyBorder="1" applyAlignment="1" applyProtection="1">
      <alignment horizontal="justify" vertical="top"/>
    </xf>
    <xf numFmtId="0" fontId="5" fillId="0" borderId="8" xfId="13" applyFont="1" applyFill="1" applyBorder="1" applyAlignment="1" applyProtection="1">
      <alignment horizontal="center" vertical="center"/>
    </xf>
    <xf numFmtId="0" fontId="5" fillId="0" borderId="33" xfId="13" applyFont="1" applyFill="1" applyBorder="1" applyAlignment="1" applyProtection="1">
      <alignment horizontal="center" vertical="center"/>
    </xf>
    <xf numFmtId="0" fontId="5" fillId="0" borderId="5" xfId="3" applyFont="1" applyFill="1" applyBorder="1" applyAlignment="1" applyProtection="1">
      <alignment horizontal="left" vertical="top"/>
    </xf>
    <xf numFmtId="0" fontId="5" fillId="0" borderId="53" xfId="13" applyFont="1" applyFill="1" applyBorder="1" applyAlignment="1" applyProtection="1">
      <alignment horizontal="center" vertical="center"/>
    </xf>
    <xf numFmtId="0" fontId="5" fillId="0" borderId="7" xfId="13" applyFont="1" applyFill="1" applyBorder="1" applyAlignment="1" applyProtection="1">
      <alignment horizontal="center" vertical="center"/>
    </xf>
    <xf numFmtId="0" fontId="5" fillId="0" borderId="40" xfId="13" applyFont="1" applyFill="1" applyBorder="1" applyAlignment="1" applyProtection="1">
      <alignment horizontal="center" vertical="center"/>
    </xf>
    <xf numFmtId="0" fontId="28" fillId="24" borderId="27" xfId="27" applyFont="1" applyFill="1" applyBorder="1" applyAlignment="1" applyProtection="1">
      <alignment horizontal="left" vertical="center"/>
    </xf>
    <xf numFmtId="0" fontId="28" fillId="24" borderId="28" xfId="27" applyFont="1" applyFill="1" applyBorder="1" applyAlignment="1" applyProtection="1">
      <alignment horizontal="left" vertical="center"/>
    </xf>
    <xf numFmtId="0" fontId="11" fillId="24" borderId="22" xfId="27" applyFont="1" applyFill="1" applyBorder="1" applyAlignment="1" applyProtection="1">
      <alignment horizontal="left" vertical="center"/>
    </xf>
    <xf numFmtId="0" fontId="11" fillId="24" borderId="4" xfId="27" applyFont="1" applyFill="1" applyBorder="1" applyAlignment="1" applyProtection="1">
      <alignment horizontal="left" vertical="center"/>
    </xf>
    <xf numFmtId="0" fontId="0" fillId="0" borderId="59" xfId="0" applyFill="1" applyBorder="1" applyAlignment="1" applyProtection="1">
      <alignment vertical="center"/>
      <protection locked="0"/>
    </xf>
    <xf numFmtId="0" fontId="28" fillId="25" borderId="22" xfId="27" applyFont="1" applyFill="1" applyBorder="1" applyAlignment="1" applyProtection="1">
      <alignment horizontal="left" vertical="center"/>
    </xf>
    <xf numFmtId="0" fontId="28" fillId="25" borderId="4" xfId="27" applyFont="1" applyFill="1" applyBorder="1" applyAlignment="1" applyProtection="1">
      <alignment vertical="center"/>
    </xf>
    <xf numFmtId="0" fontId="28" fillId="25" borderId="4" xfId="27" applyFont="1" applyFill="1" applyBorder="1" applyAlignment="1" applyProtection="1">
      <alignment horizontal="center" vertical="center"/>
    </xf>
    <xf numFmtId="0" fontId="28" fillId="25" borderId="4" xfId="27" applyFont="1" applyFill="1" applyBorder="1" applyAlignment="1" applyProtection="1">
      <alignment horizontal="left" vertical="center"/>
    </xf>
    <xf numFmtId="0" fontId="28" fillId="25" borderId="17" xfId="27" applyFont="1" applyFill="1" applyBorder="1" applyAlignment="1" applyProtection="1">
      <alignment horizontal="left" vertical="center"/>
    </xf>
    <xf numFmtId="0" fontId="28" fillId="25" borderId="3" xfId="27" applyFont="1" applyFill="1" applyBorder="1" applyAlignment="1" applyProtection="1">
      <alignment horizontal="left" vertical="center"/>
    </xf>
    <xf numFmtId="0" fontId="28" fillId="25" borderId="0" xfId="27" applyFont="1" applyFill="1" applyBorder="1" applyAlignment="1" applyProtection="1">
      <alignment horizontal="left" vertical="center"/>
    </xf>
    <xf numFmtId="0" fontId="28" fillId="25" borderId="19" xfId="27" applyFont="1" applyFill="1" applyBorder="1" applyAlignment="1" applyProtection="1">
      <alignment horizontal="left" vertical="center"/>
    </xf>
    <xf numFmtId="0" fontId="28" fillId="25" borderId="15" xfId="27" applyFont="1" applyFill="1" applyBorder="1" applyAlignment="1" applyProtection="1">
      <alignment horizontal="left" vertical="center"/>
    </xf>
    <xf numFmtId="0" fontId="28" fillId="25" borderId="16" xfId="27" applyFont="1" applyFill="1" applyBorder="1" applyAlignment="1" applyProtection="1">
      <alignment horizontal="left" vertical="center"/>
    </xf>
    <xf numFmtId="0" fontId="28" fillId="25" borderId="7" xfId="27" applyFont="1" applyFill="1" applyBorder="1" applyAlignment="1" applyProtection="1">
      <alignment horizontal="left" vertical="center"/>
    </xf>
    <xf numFmtId="0" fontId="28" fillId="21" borderId="22" xfId="27" applyFont="1" applyFill="1" applyBorder="1" applyAlignment="1" applyProtection="1">
      <alignment horizontal="left" vertical="center"/>
    </xf>
    <xf numFmtId="0" fontId="28" fillId="21" borderId="4" xfId="27" applyFont="1" applyFill="1" applyBorder="1" applyAlignment="1" applyProtection="1">
      <alignment horizontal="left" vertical="center"/>
    </xf>
    <xf numFmtId="0" fontId="28" fillId="21" borderId="4" xfId="27" applyFont="1" applyFill="1" applyBorder="1" applyAlignment="1" applyProtection="1">
      <alignment horizontal="center" vertical="center"/>
    </xf>
    <xf numFmtId="0" fontId="28" fillId="21" borderId="8" xfId="27" applyFont="1" applyFill="1" applyBorder="1" applyAlignment="1" applyProtection="1">
      <alignment horizontal="left" vertical="center"/>
    </xf>
    <xf numFmtId="0" fontId="28" fillId="21" borderId="26" xfId="27" applyFont="1" applyFill="1" applyBorder="1" applyAlignment="1" applyProtection="1">
      <alignment horizontal="left" vertical="center"/>
    </xf>
    <xf numFmtId="0" fontId="28" fillId="21" borderId="69" xfId="27" applyFont="1" applyFill="1" applyBorder="1" applyAlignment="1" applyProtection="1">
      <alignment horizontal="left" vertical="center"/>
    </xf>
    <xf numFmtId="0" fontId="28" fillId="21" borderId="3" xfId="27" applyFont="1" applyFill="1" applyBorder="1" applyAlignment="1" applyProtection="1">
      <alignment horizontal="left" vertical="center"/>
    </xf>
    <xf numFmtId="0" fontId="28" fillId="21" borderId="0" xfId="27" applyFont="1" applyFill="1" applyBorder="1" applyAlignment="1" applyProtection="1">
      <alignment horizontal="left" vertical="center"/>
    </xf>
    <xf numFmtId="0" fontId="28" fillId="21" borderId="41" xfId="27" applyFont="1" applyFill="1" applyBorder="1" applyAlignment="1" applyProtection="1">
      <alignment horizontal="left" vertical="center"/>
    </xf>
    <xf numFmtId="0" fontId="28" fillId="21" borderId="19" xfId="27" applyFont="1" applyFill="1" applyBorder="1" applyAlignment="1" applyProtection="1">
      <alignment horizontal="left" vertical="center"/>
    </xf>
    <xf numFmtId="0" fontId="28" fillId="21" borderId="7" xfId="27" applyFont="1" applyFill="1" applyBorder="1" applyAlignment="1" applyProtection="1">
      <alignment horizontal="left" vertical="center"/>
    </xf>
    <xf numFmtId="0" fontId="28" fillId="21" borderId="22" xfId="27" applyFont="1" applyFill="1" applyBorder="1" applyAlignment="1" applyProtection="1">
      <alignment horizontal="left" vertical="center"/>
    </xf>
    <xf numFmtId="0" fontId="28" fillId="21" borderId="4" xfId="27" applyFont="1" applyFill="1" applyBorder="1" applyAlignment="1" applyProtection="1">
      <alignment horizontal="left" vertical="center"/>
    </xf>
    <xf numFmtId="0" fontId="19" fillId="15" borderId="15" xfId="27" applyFont="1" applyFill="1" applyBorder="1" applyAlignment="1" applyProtection="1">
      <alignment horizontal="left" vertical="center"/>
    </xf>
    <xf numFmtId="0" fontId="21" fillId="15" borderId="16" xfId="27" applyFont="1" applyFill="1" applyBorder="1" applyAlignment="1" applyProtection="1">
      <alignment vertical="center"/>
    </xf>
    <xf numFmtId="0" fontId="21" fillId="15" borderId="16" xfId="27" applyFont="1" applyFill="1" applyBorder="1" applyAlignment="1" applyProtection="1">
      <alignment horizontal="center" vertical="center"/>
    </xf>
    <xf numFmtId="0" fontId="21" fillId="15" borderId="28" xfId="27" applyFont="1" applyFill="1" applyBorder="1" applyAlignment="1" applyProtection="1">
      <alignment horizontal="center" vertical="center"/>
    </xf>
    <xf numFmtId="0" fontId="21" fillId="15" borderId="7" xfId="27" applyFont="1" applyFill="1" applyBorder="1" applyAlignment="1" applyProtection="1">
      <alignment horizontal="center" vertical="center"/>
    </xf>
    <xf numFmtId="0" fontId="15" fillId="7" borderId="28" xfId="27" applyFont="1" applyFill="1" applyBorder="1" applyAlignment="1" applyProtection="1">
      <alignment horizontal="left" vertical="center"/>
    </xf>
    <xf numFmtId="0" fontId="15" fillId="7" borderId="36" xfId="27" applyFont="1" applyFill="1" applyBorder="1" applyAlignment="1" applyProtection="1">
      <alignment horizontal="left" vertical="center"/>
    </xf>
    <xf numFmtId="0" fontId="31" fillId="22" borderId="29" xfId="27" applyFont="1" applyFill="1" applyBorder="1" applyAlignment="1" applyProtection="1">
      <alignment horizontal="left" vertical="center"/>
    </xf>
    <xf numFmtId="0" fontId="28" fillId="21" borderId="29" xfId="27" applyFont="1" applyFill="1" applyBorder="1" applyAlignment="1" applyProtection="1">
      <alignment horizontal="left" vertical="center"/>
    </xf>
    <xf numFmtId="0" fontId="28" fillId="21" borderId="22" xfId="27" applyFont="1" applyFill="1" applyBorder="1" applyAlignment="1" applyProtection="1">
      <alignment horizontal="left" vertical="top"/>
    </xf>
    <xf numFmtId="0" fontId="28" fillId="21" borderId="4" xfId="27" applyFont="1" applyFill="1" applyBorder="1" applyAlignment="1" applyProtection="1">
      <alignment horizontal="left" vertical="top"/>
    </xf>
    <xf numFmtId="0" fontId="28" fillId="21" borderId="29" xfId="27" applyFont="1" applyFill="1" applyBorder="1" applyAlignment="1" applyProtection="1">
      <alignment horizontal="left" vertical="top"/>
    </xf>
    <xf numFmtId="0" fontId="28" fillId="24" borderId="18" xfId="27" applyFont="1" applyFill="1" applyBorder="1" applyAlignment="1" applyProtection="1">
      <alignment horizontal="left" vertical="center"/>
    </xf>
    <xf numFmtId="0" fontId="28" fillId="24" borderId="0" xfId="27" applyFont="1" applyFill="1" applyBorder="1" applyAlignment="1" applyProtection="1">
      <alignment horizontal="left" vertical="center"/>
    </xf>
    <xf numFmtId="0" fontId="28" fillId="24" borderId="37" xfId="27" applyFont="1" applyFill="1" applyBorder="1" applyAlignment="1" applyProtection="1">
      <alignment horizontal="left" vertical="center"/>
    </xf>
    <xf numFmtId="0" fontId="28" fillId="22" borderId="4" xfId="27" applyFont="1" applyFill="1" applyBorder="1" applyAlignment="1" applyProtection="1">
      <alignment horizontal="left" vertical="center"/>
    </xf>
    <xf numFmtId="0" fontId="28" fillId="22" borderId="29" xfId="27" applyFont="1" applyFill="1" applyBorder="1" applyAlignment="1" applyProtection="1">
      <alignment horizontal="left" vertical="center"/>
    </xf>
    <xf numFmtId="0" fontId="6" fillId="23" borderId="29" xfId="27" applyFont="1" applyFill="1" applyBorder="1" applyAlignment="1" applyProtection="1">
      <alignment horizontal="left" vertical="center"/>
    </xf>
    <xf numFmtId="0" fontId="28" fillId="24" borderId="29" xfId="27" applyFont="1" applyFill="1" applyBorder="1" applyAlignment="1" applyProtection="1">
      <alignment horizontal="left" vertical="center"/>
    </xf>
    <xf numFmtId="0" fontId="28" fillId="25" borderId="29" xfId="27" applyFont="1" applyFill="1" applyBorder="1" applyAlignment="1" applyProtection="1">
      <alignment horizontal="left" vertical="center"/>
    </xf>
    <xf numFmtId="0" fontId="28" fillId="24" borderId="41" xfId="27" applyFont="1" applyFill="1" applyBorder="1" applyAlignment="1" applyProtection="1">
      <alignment horizontal="left" vertical="center"/>
    </xf>
    <xf numFmtId="0" fontId="32" fillId="0" borderId="32" xfId="0" applyFont="1" applyBorder="1" applyAlignment="1" applyProtection="1">
      <alignment horizontal="center" vertical="center"/>
      <protection locked="0"/>
    </xf>
    <xf numFmtId="0" fontId="45" fillId="0" borderId="49" xfId="0" applyFont="1" applyBorder="1" applyAlignment="1" applyProtection="1">
      <alignment horizontal="left" vertical="center"/>
    </xf>
    <xf numFmtId="0" fontId="45" fillId="0" borderId="45" xfId="0" applyFont="1" applyBorder="1" applyAlignment="1" applyProtection="1">
      <alignment horizontal="left" vertical="center"/>
    </xf>
    <xf numFmtId="0" fontId="45" fillId="0" borderId="46" xfId="0" applyFont="1" applyBorder="1" applyAlignment="1" applyProtection="1">
      <alignment horizontal="left" vertical="center"/>
    </xf>
    <xf numFmtId="0" fontId="45" fillId="0" borderId="57" xfId="0" applyFont="1" applyBorder="1" applyAlignment="1" applyProtection="1">
      <alignment horizontal="left" vertical="center"/>
    </xf>
    <xf numFmtId="0" fontId="45" fillId="0" borderId="47" xfId="0" applyFont="1" applyBorder="1" applyAlignment="1" applyProtection="1">
      <alignment horizontal="left" vertical="center"/>
    </xf>
    <xf numFmtId="0" fontId="45" fillId="0" borderId="51" xfId="0" applyFont="1" applyBorder="1" applyAlignment="1" applyProtection="1">
      <alignment horizontal="left" vertical="center"/>
    </xf>
    <xf numFmtId="0" fontId="45" fillId="0" borderId="43" xfId="0" applyFont="1" applyBorder="1" applyAlignment="1" applyProtection="1">
      <alignment horizontal="left" vertical="center"/>
    </xf>
    <xf numFmtId="0" fontId="45" fillId="0" borderId="34" xfId="0" applyFont="1" applyBorder="1" applyAlignment="1" applyProtection="1">
      <alignment horizontal="left" vertical="center"/>
    </xf>
    <xf numFmtId="0" fontId="45" fillId="0" borderId="44" xfId="0" applyFont="1" applyBorder="1" applyAlignment="1" applyProtection="1">
      <alignment horizontal="left" vertical="center"/>
    </xf>
    <xf numFmtId="0" fontId="45" fillId="0" borderId="42" xfId="0" applyFont="1" applyBorder="1" applyAlignment="1" applyProtection="1">
      <alignment horizontal="left" vertical="center"/>
    </xf>
    <xf numFmtId="0" fontId="38" fillId="0" borderId="8" xfId="23" applyFont="1" applyFill="1" applyBorder="1" applyAlignment="1" applyProtection="1">
      <alignment horizontal="left"/>
    </xf>
    <xf numFmtId="0" fontId="38" fillId="0" borderId="50" xfId="23" applyFont="1" applyFill="1" applyBorder="1" applyAlignment="1" applyProtection="1">
      <alignment horizontal="left"/>
    </xf>
    <xf numFmtId="0" fontId="39" fillId="0" borderId="33" xfId="0" applyFont="1" applyBorder="1" applyAlignment="1" applyProtection="1">
      <alignment horizontal="center"/>
    </xf>
    <xf numFmtId="0" fontId="37" fillId="9" borderId="3" xfId="9" applyFont="1" applyBorder="1" applyAlignment="1" applyProtection="1">
      <alignment horizontal="left"/>
    </xf>
    <xf numFmtId="0" fontId="37" fillId="0" borderId="41" xfId="0" applyFont="1" applyBorder="1" applyProtection="1"/>
    <xf numFmtId="0" fontId="36" fillId="0" borderId="48" xfId="23" applyFont="1" applyFill="1" applyBorder="1" applyAlignment="1" applyProtection="1">
      <alignment horizontal="center"/>
    </xf>
    <xf numFmtId="0" fontId="36" fillId="0" borderId="35" xfId="23" applyFont="1" applyFill="1" applyBorder="1" applyAlignment="1" applyProtection="1">
      <alignment horizontal="center"/>
    </xf>
    <xf numFmtId="0" fontId="39" fillId="0" borderId="9" xfId="0" applyFont="1" applyBorder="1" applyAlignment="1" applyProtection="1">
      <alignment horizontal="center"/>
    </xf>
    <xf numFmtId="0" fontId="38" fillId="0" borderId="27" xfId="23" applyFont="1" applyFill="1" applyBorder="1" applyAlignment="1" applyProtection="1">
      <alignment horizontal="left"/>
    </xf>
    <xf numFmtId="0" fontId="38" fillId="0" borderId="28" xfId="23" applyFont="1" applyFill="1" applyBorder="1" applyAlignment="1" applyProtection="1">
      <alignment horizontal="left"/>
    </xf>
    <xf numFmtId="0" fontId="38" fillId="0" borderId="36" xfId="23" applyFont="1" applyFill="1" applyBorder="1" applyAlignment="1" applyProtection="1">
      <alignment horizontal="left"/>
    </xf>
    <xf numFmtId="0" fontId="38" fillId="0" borderId="33" xfId="23" applyFont="1" applyFill="1" applyBorder="1" applyAlignment="1" applyProtection="1">
      <alignment horizontal="left"/>
    </xf>
    <xf numFmtId="0" fontId="38" fillId="0" borderId="31" xfId="23" applyFont="1" applyFill="1" applyBorder="1" applyAlignment="1" applyProtection="1">
      <alignment horizontal="left"/>
    </xf>
    <xf numFmtId="0" fontId="38" fillId="0" borderId="23" xfId="23" applyFont="1" applyFill="1" applyBorder="1" applyAlignment="1" applyProtection="1">
      <alignment horizontal="left"/>
    </xf>
    <xf numFmtId="0" fontId="38" fillId="0" borderId="24" xfId="23" applyFont="1" applyFill="1" applyBorder="1" applyAlignment="1" applyProtection="1">
      <alignment horizontal="left"/>
    </xf>
    <xf numFmtId="0" fontId="39" fillId="0" borderId="45" xfId="0" applyFont="1" applyBorder="1" applyAlignment="1" applyProtection="1">
      <alignment horizontal="center"/>
    </xf>
    <xf numFmtId="0" fontId="39" fillId="0" borderId="47" xfId="0" applyFont="1" applyBorder="1" applyAlignment="1" applyProtection="1">
      <alignment horizontal="center"/>
    </xf>
    <xf numFmtId="0" fontId="39" fillId="0" borderId="43" xfId="0" applyFont="1" applyBorder="1" applyAlignment="1" applyProtection="1">
      <alignment horizontal="center"/>
    </xf>
    <xf numFmtId="0" fontId="5" fillId="10" borderId="44" xfId="23" applyFont="1" applyFill="1" applyBorder="1" applyAlignment="1" applyProtection="1">
      <alignment horizontal="center" vertical="center"/>
    </xf>
    <xf numFmtId="0" fontId="5" fillId="12" borderId="23" xfId="14" applyFont="1" applyFill="1" applyBorder="1" applyAlignment="1" applyProtection="1">
      <alignment horizontal="center"/>
    </xf>
    <xf numFmtId="0" fontId="5" fillId="10" borderId="14" xfId="23" applyFont="1" applyFill="1" applyBorder="1" applyAlignment="1" applyProtection="1">
      <alignment horizontal="center"/>
    </xf>
    <xf numFmtId="0" fontId="5" fillId="13" borderId="23" xfId="23" applyFont="1" applyFill="1" applyBorder="1" applyAlignment="1" applyProtection="1">
      <alignment horizontal="center"/>
    </xf>
    <xf numFmtId="0" fontId="5" fillId="10" borderId="23" xfId="23" applyFont="1" applyFill="1" applyBorder="1" applyAlignment="1" applyProtection="1">
      <alignment horizontal="center"/>
    </xf>
    <xf numFmtId="0" fontId="28" fillId="25" borderId="0" xfId="27" applyFont="1" applyFill="1" applyBorder="1" applyAlignment="1" applyProtection="1">
      <alignment horizontal="left" vertical="top"/>
    </xf>
    <xf numFmtId="0" fontId="28" fillId="25" borderId="37" xfId="27" applyFont="1" applyFill="1" applyBorder="1" applyAlignment="1" applyProtection="1">
      <alignment horizontal="left" vertical="top"/>
    </xf>
    <xf numFmtId="0" fontId="28" fillId="21" borderId="0" xfId="27" applyFont="1" applyFill="1" applyBorder="1" applyAlignment="1" applyProtection="1">
      <alignment horizontal="left" vertical="top"/>
    </xf>
    <xf numFmtId="0" fontId="28" fillId="21" borderId="37" xfId="27" applyFont="1" applyFill="1" applyBorder="1" applyAlignment="1" applyProtection="1">
      <alignment horizontal="left" vertical="top"/>
    </xf>
    <xf numFmtId="0" fontId="28" fillId="24" borderId="0" xfId="27" applyFont="1" applyFill="1" applyBorder="1" applyAlignment="1" applyProtection="1">
      <alignment horizontal="left" vertical="top"/>
    </xf>
    <xf numFmtId="0" fontId="28" fillId="24" borderId="37" xfId="27" applyFont="1" applyFill="1" applyBorder="1" applyAlignment="1" applyProtection="1">
      <alignment horizontal="left" vertical="top"/>
    </xf>
    <xf numFmtId="0" fontId="18" fillId="24" borderId="20" xfId="27" applyFont="1" applyFill="1" applyBorder="1" applyAlignment="1" applyProtection="1">
      <alignment horizontal="left" vertical="center"/>
    </xf>
    <xf numFmtId="0" fontId="18" fillId="24" borderId="21" xfId="27" applyFont="1" applyFill="1" applyBorder="1" applyAlignment="1" applyProtection="1">
      <alignment horizontal="left" vertical="center"/>
    </xf>
    <xf numFmtId="0" fontId="19" fillId="24" borderId="21" xfId="27" applyFont="1" applyFill="1" applyBorder="1" applyAlignment="1" applyProtection="1">
      <alignment horizontal="left" vertical="center"/>
    </xf>
    <xf numFmtId="0" fontId="19" fillId="24" borderId="38" xfId="27" applyFont="1" applyFill="1" applyBorder="1" applyAlignment="1" applyProtection="1">
      <alignment horizontal="left" vertical="center"/>
    </xf>
    <xf numFmtId="0" fontId="36" fillId="0" borderId="7" xfId="14" applyFont="1" applyFill="1" applyBorder="1" applyAlignment="1" applyProtection="1">
      <alignment horizontal="left"/>
    </xf>
    <xf numFmtId="0" fontId="37" fillId="0" borderId="10" xfId="0" applyFont="1" applyBorder="1" applyProtection="1"/>
    <xf numFmtId="0" fontId="37" fillId="0" borderId="0" xfId="0" applyFont="1" applyProtection="1"/>
    <xf numFmtId="0" fontId="37" fillId="0" borderId="27" xfId="0" applyFont="1" applyBorder="1" applyProtection="1"/>
    <xf numFmtId="0" fontId="37" fillId="0" borderId="22" xfId="0" applyFont="1" applyBorder="1" applyProtection="1"/>
    <xf numFmtId="0" fontId="37" fillId="0" borderId="17" xfId="0" applyFont="1" applyBorder="1" applyProtection="1"/>
    <xf numFmtId="1" fontId="37" fillId="0" borderId="15" xfId="0" applyNumberFormat="1" applyFont="1" applyBorder="1" applyAlignment="1" applyProtection="1">
      <alignment horizontal="center" vertical="center"/>
    </xf>
    <xf numFmtId="1" fontId="37" fillId="0" borderId="32" xfId="0" applyNumberFormat="1" applyFont="1" applyBorder="1" applyAlignment="1" applyProtection="1">
      <alignment horizontal="center" vertical="center"/>
    </xf>
    <xf numFmtId="0" fontId="37" fillId="0" borderId="7" xfId="0" applyFont="1" applyBorder="1" applyAlignment="1" applyProtection="1"/>
    <xf numFmtId="0" fontId="37" fillId="0" borderId="0" xfId="0" applyFont="1" applyBorder="1" applyAlignment="1" applyProtection="1"/>
    <xf numFmtId="0" fontId="36" fillId="0" borderId="7" xfId="14" applyFont="1" applyBorder="1" applyAlignment="1" applyProtection="1">
      <alignment horizontal="left"/>
      <protection locked="0"/>
    </xf>
    <xf numFmtId="0" fontId="37" fillId="0" borderId="6" xfId="0" applyFont="1" applyBorder="1" applyProtection="1">
      <protection locked="0"/>
    </xf>
    <xf numFmtId="0" fontId="37" fillId="0" borderId="7" xfId="0" applyFont="1" applyBorder="1" applyAlignment="1" applyProtection="1">
      <protection locked="0"/>
    </xf>
    <xf numFmtId="0" fontId="36" fillId="0" borderId="52" xfId="14" applyFont="1" applyFill="1" applyBorder="1" applyAlignment="1" applyProtection="1">
      <alignment horizontal="left"/>
      <protection locked="0"/>
    </xf>
    <xf numFmtId="0" fontId="36" fillId="0" borderId="53" xfId="14" applyFont="1" applyFill="1" applyBorder="1" applyAlignment="1" applyProtection="1">
      <alignment horizontal="left" vertical="top"/>
      <protection locked="0"/>
    </xf>
    <xf numFmtId="0" fontId="21" fillId="0" borderId="0" xfId="0" applyFont="1" applyBorder="1" applyAlignment="1" applyProtection="1">
      <alignment horizontal="left" vertical="top"/>
    </xf>
    <xf numFmtId="0" fontId="27" fillId="0" borderId="0" xfId="0" applyFont="1" applyBorder="1" applyAlignment="1" applyProtection="1">
      <alignment vertical="top"/>
    </xf>
    <xf numFmtId="0" fontId="28" fillId="21" borderId="11" xfId="0" applyFont="1" applyFill="1" applyBorder="1" applyAlignment="1" applyProtection="1">
      <alignment horizontal="center" vertical="center"/>
    </xf>
    <xf numFmtId="0" fontId="28" fillId="21" borderId="34" xfId="0" applyFont="1" applyFill="1" applyBorder="1" applyAlignment="1" applyProtection="1">
      <alignment horizontal="center" vertical="center"/>
    </xf>
    <xf numFmtId="0" fontId="0" fillId="0" borderId="0" xfId="0" applyFill="1" applyBorder="1" applyProtection="1"/>
    <xf numFmtId="0" fontId="0" fillId="0" borderId="0" xfId="0" applyBorder="1" applyProtection="1"/>
    <xf numFmtId="0" fontId="0" fillId="0" borderId="0" xfId="0" applyProtection="1"/>
    <xf numFmtId="0" fontId="0" fillId="0" borderId="38" xfId="0" applyFill="1" applyBorder="1" applyAlignment="1" applyProtection="1">
      <alignment vertical="center"/>
    </xf>
    <xf numFmtId="0" fontId="0" fillId="0" borderId="18" xfId="0" applyBorder="1" applyAlignment="1" applyProtection="1">
      <alignment vertical="center"/>
    </xf>
    <xf numFmtId="0" fontId="0" fillId="0" borderId="0" xfId="0" applyAlignment="1" applyProtection="1">
      <alignment vertical="center"/>
    </xf>
    <xf numFmtId="0" fontId="0" fillId="0" borderId="37" xfId="0" applyFill="1" applyBorder="1" applyAlignment="1" applyProtection="1">
      <alignment vertical="center"/>
    </xf>
    <xf numFmtId="0" fontId="0" fillId="0" borderId="0" xfId="0" applyBorder="1" applyAlignment="1" applyProtection="1">
      <alignment vertical="center"/>
    </xf>
    <xf numFmtId="177" fontId="28" fillId="9" borderId="18" xfId="0" applyNumberFormat="1" applyFont="1" applyFill="1" applyBorder="1" applyAlignment="1" applyProtection="1">
      <alignment horizontal="left" vertical="top"/>
    </xf>
    <xf numFmtId="0" fontId="0" fillId="9" borderId="37" xfId="0" applyFill="1" applyBorder="1" applyProtection="1"/>
    <xf numFmtId="0" fontId="0" fillId="9" borderId="0" xfId="0" applyFill="1" applyProtection="1"/>
    <xf numFmtId="177" fontId="28" fillId="0" borderId="18" xfId="0" applyNumberFormat="1" applyFont="1" applyBorder="1" applyAlignment="1" applyProtection="1">
      <alignment horizontal="left" vertical="top"/>
    </xf>
    <xf numFmtId="170" fontId="28" fillId="0" borderId="0" xfId="0" applyNumberFormat="1" applyFont="1" applyBorder="1" applyAlignment="1" applyProtection="1">
      <alignment horizontal="left" vertical="top"/>
    </xf>
    <xf numFmtId="0" fontId="0" fillId="0" borderId="37" xfId="0" applyFill="1" applyBorder="1" applyProtection="1"/>
    <xf numFmtId="177" fontId="28" fillId="0" borderId="19" xfId="0" applyNumberFormat="1" applyFont="1" applyBorder="1" applyAlignment="1" applyProtection="1">
      <alignment horizontal="left" vertical="top"/>
    </xf>
    <xf numFmtId="170" fontId="28" fillId="0" borderId="7" xfId="0" applyNumberFormat="1" applyFont="1" applyBorder="1" applyAlignment="1" applyProtection="1">
      <alignment horizontal="left" vertical="top"/>
    </xf>
    <xf numFmtId="170" fontId="28" fillId="0" borderId="0" xfId="0" applyNumberFormat="1" applyFont="1" applyFill="1" applyBorder="1" applyAlignment="1" applyProtection="1">
      <alignment horizontal="left" vertical="top"/>
    </xf>
    <xf numFmtId="177" fontId="28" fillId="9" borderId="17" xfId="0" applyNumberFormat="1" applyFont="1" applyFill="1" applyBorder="1" applyAlignment="1" applyProtection="1">
      <alignment horizontal="left" vertical="top"/>
    </xf>
    <xf numFmtId="170" fontId="28" fillId="0" borderId="7" xfId="0" applyNumberFormat="1" applyFont="1" applyFill="1" applyBorder="1" applyAlignment="1" applyProtection="1">
      <alignment horizontal="left" vertical="top"/>
    </xf>
    <xf numFmtId="177" fontId="28" fillId="0" borderId="22" xfId="0" applyNumberFormat="1" applyFont="1" applyFill="1" applyBorder="1" applyAlignment="1" applyProtection="1">
      <alignment horizontal="left" vertical="top"/>
    </xf>
    <xf numFmtId="177" fontId="28" fillId="0" borderId="19" xfId="0" applyNumberFormat="1" applyFont="1" applyFill="1" applyBorder="1" applyAlignment="1" applyProtection="1">
      <alignment horizontal="left" vertical="top"/>
    </xf>
    <xf numFmtId="177" fontId="28" fillId="9" borderId="19" xfId="0" applyNumberFormat="1" applyFont="1" applyFill="1" applyBorder="1" applyAlignment="1" applyProtection="1">
      <alignment horizontal="left" vertical="top"/>
    </xf>
    <xf numFmtId="177" fontId="28" fillId="0" borderId="22" xfId="0" applyNumberFormat="1" applyFont="1" applyBorder="1" applyAlignment="1" applyProtection="1">
      <alignment horizontal="left" vertical="top"/>
    </xf>
    <xf numFmtId="0" fontId="0" fillId="0" borderId="0" xfId="0" applyFill="1" applyProtection="1"/>
    <xf numFmtId="177" fontId="28" fillId="9" borderId="22" xfId="0" applyNumberFormat="1" applyFont="1" applyFill="1" applyBorder="1" applyAlignment="1" applyProtection="1">
      <alignment horizontal="left" vertical="top"/>
    </xf>
    <xf numFmtId="177" fontId="28" fillId="0" borderId="17" xfId="0" applyNumberFormat="1" applyFont="1" applyBorder="1" applyAlignment="1" applyProtection="1">
      <alignment horizontal="left" vertical="top"/>
    </xf>
    <xf numFmtId="183" fontId="28" fillId="0" borderId="22" xfId="0" applyNumberFormat="1" applyFont="1" applyBorder="1" applyAlignment="1" applyProtection="1">
      <alignment horizontal="left" vertical="top"/>
    </xf>
    <xf numFmtId="183" fontId="28" fillId="0" borderId="17" xfId="0" applyNumberFormat="1" applyFont="1" applyFill="1" applyBorder="1" applyAlignment="1" applyProtection="1">
      <alignment horizontal="left" vertical="top"/>
    </xf>
    <xf numFmtId="183" fontId="28" fillId="0" borderId="17" xfId="0" applyNumberFormat="1" applyFont="1" applyBorder="1" applyAlignment="1" applyProtection="1">
      <alignment horizontal="left" vertical="top"/>
    </xf>
    <xf numFmtId="171" fontId="28" fillId="0" borderId="18" xfId="0" applyNumberFormat="1" applyFont="1" applyBorder="1" applyAlignment="1" applyProtection="1">
      <alignment horizontal="left" vertical="top"/>
    </xf>
    <xf numFmtId="171" fontId="28" fillId="0" borderId="19" xfId="0" applyNumberFormat="1" applyFont="1" applyBorder="1" applyAlignment="1" applyProtection="1">
      <alignment horizontal="left" vertical="top"/>
    </xf>
    <xf numFmtId="169" fontId="28" fillId="0" borderId="25" xfId="0" applyNumberFormat="1" applyFont="1" applyBorder="1" applyAlignment="1" applyProtection="1">
      <alignment horizontal="left" vertical="top"/>
    </xf>
    <xf numFmtId="169" fontId="28" fillId="0" borderId="53" xfId="0" applyNumberFormat="1" applyFont="1" applyBorder="1" applyAlignment="1" applyProtection="1">
      <alignment horizontal="left" vertical="top"/>
    </xf>
    <xf numFmtId="0" fontId="0" fillId="0" borderId="0" xfId="0" applyAlignment="1" applyProtection="1">
      <alignment horizontal="left"/>
    </xf>
    <xf numFmtId="169" fontId="28" fillId="0" borderId="52" xfId="0" applyNumberFormat="1" applyFont="1" applyBorder="1" applyAlignment="1" applyProtection="1">
      <alignment horizontal="left" vertical="top"/>
    </xf>
    <xf numFmtId="169" fontId="28" fillId="0" borderId="26" xfId="0" applyNumberFormat="1" applyFont="1" applyBorder="1" applyAlignment="1" applyProtection="1">
      <alignment horizontal="left" vertical="top"/>
    </xf>
    <xf numFmtId="0" fontId="30" fillId="0" borderId="0" xfId="0" applyFont="1" applyFill="1" applyBorder="1" applyAlignment="1" applyProtection="1">
      <alignment vertical="top"/>
    </xf>
    <xf numFmtId="0" fontId="32" fillId="0" borderId="37" xfId="0" applyFont="1" applyFill="1" applyBorder="1" applyAlignment="1" applyProtection="1">
      <alignment horizontal="center" vertical="center"/>
    </xf>
    <xf numFmtId="0" fontId="0" fillId="0" borderId="18" xfId="0" applyFill="1" applyBorder="1" applyProtection="1"/>
    <xf numFmtId="0" fontId="30" fillId="0" borderId="4" xfId="0" applyFont="1" applyBorder="1" applyAlignment="1" applyProtection="1">
      <alignment vertical="top"/>
    </xf>
    <xf numFmtId="0" fontId="5" fillId="24" borderId="4" xfId="14" applyFont="1" applyFill="1" applyBorder="1" applyAlignment="1" applyProtection="1">
      <alignment horizontal="center" vertical="center"/>
    </xf>
    <xf numFmtId="0" fontId="30" fillId="24" borderId="4" xfId="0" applyFont="1" applyFill="1" applyBorder="1" applyAlignment="1" applyProtection="1">
      <alignment horizontal="center" vertical="center"/>
    </xf>
    <xf numFmtId="0" fontId="0" fillId="0" borderId="18" xfId="0" applyFill="1" applyBorder="1" applyAlignment="1" applyProtection="1">
      <alignment vertical="center"/>
    </xf>
    <xf numFmtId="0" fontId="0" fillId="0" borderId="0" xfId="0" applyFill="1" applyAlignment="1" applyProtection="1">
      <alignment vertical="center"/>
    </xf>
    <xf numFmtId="182" fontId="28" fillId="0" borderId="18" xfId="0" applyNumberFormat="1" applyFont="1" applyBorder="1" applyAlignment="1" applyProtection="1">
      <alignment horizontal="left" vertical="top"/>
    </xf>
    <xf numFmtId="0" fontId="30" fillId="0" borderId="0" xfId="0" applyFont="1" applyBorder="1" applyAlignment="1" applyProtection="1">
      <alignment vertical="top"/>
    </xf>
    <xf numFmtId="0" fontId="0" fillId="0" borderId="18" xfId="0" applyBorder="1" applyProtection="1"/>
    <xf numFmtId="182" fontId="28" fillId="9" borderId="17" xfId="0" applyNumberFormat="1" applyFont="1" applyFill="1" applyBorder="1" applyAlignment="1" applyProtection="1">
      <alignment horizontal="left" vertical="top"/>
    </xf>
    <xf numFmtId="0" fontId="30" fillId="9" borderId="3" xfId="0" applyFont="1" applyFill="1" applyBorder="1" applyAlignment="1" applyProtection="1">
      <alignment vertical="top"/>
    </xf>
    <xf numFmtId="0" fontId="32" fillId="9" borderId="37" xfId="0" applyFont="1" applyFill="1" applyBorder="1" applyAlignment="1" applyProtection="1">
      <alignment horizontal="center" vertical="center"/>
    </xf>
    <xf numFmtId="0" fontId="0" fillId="9" borderId="18" xfId="0" applyFill="1" applyBorder="1" applyProtection="1"/>
    <xf numFmtId="182" fontId="28" fillId="9" borderId="22" xfId="0" applyNumberFormat="1" applyFont="1" applyFill="1" applyBorder="1" applyAlignment="1" applyProtection="1">
      <alignment horizontal="left" vertical="top"/>
    </xf>
    <xf numFmtId="182" fontId="28" fillId="0" borderId="22" xfId="0" applyNumberFormat="1" applyFont="1" applyFill="1" applyBorder="1" applyAlignment="1" applyProtection="1">
      <alignment horizontal="left" vertical="top"/>
    </xf>
    <xf numFmtId="184" fontId="28" fillId="0" borderId="17" xfId="0" applyNumberFormat="1" applyFont="1" applyBorder="1" applyAlignment="1" applyProtection="1">
      <alignment horizontal="left" vertical="top"/>
    </xf>
    <xf numFmtId="184" fontId="28" fillId="0" borderId="18" xfId="0" applyNumberFormat="1" applyFont="1" applyBorder="1" applyAlignment="1" applyProtection="1">
      <alignment horizontal="left" vertical="top"/>
    </xf>
    <xf numFmtId="184" fontId="28" fillId="0" borderId="19" xfId="0" applyNumberFormat="1" applyFont="1" applyBorder="1" applyAlignment="1" applyProtection="1">
      <alignment horizontal="left" vertical="top"/>
    </xf>
    <xf numFmtId="0" fontId="28" fillId="0" borderId="22" xfId="0" applyNumberFormat="1" applyFont="1" applyBorder="1" applyAlignment="1" applyProtection="1">
      <alignment horizontal="left" vertical="top"/>
    </xf>
    <xf numFmtId="0" fontId="28" fillId="0" borderId="17" xfId="0" applyNumberFormat="1" applyFont="1" applyBorder="1" applyAlignment="1" applyProtection="1">
      <alignment horizontal="left" vertical="top"/>
    </xf>
    <xf numFmtId="0" fontId="30" fillId="0" borderId="3" xfId="0" applyFont="1" applyBorder="1" applyAlignment="1" applyProtection="1">
      <alignment vertical="top"/>
    </xf>
    <xf numFmtId="184" fontId="28" fillId="0" borderId="13" xfId="0" applyNumberFormat="1" applyFont="1" applyBorder="1" applyAlignment="1" applyProtection="1">
      <alignment horizontal="left" vertical="top"/>
    </xf>
    <xf numFmtId="182" fontId="28" fillId="0" borderId="22" xfId="0" applyNumberFormat="1" applyFont="1" applyBorder="1" applyAlignment="1" applyProtection="1">
      <alignment horizontal="left" vertical="top"/>
    </xf>
    <xf numFmtId="173" fontId="28" fillId="0" borderId="22" xfId="0" applyNumberFormat="1" applyFont="1" applyBorder="1" applyAlignment="1" applyProtection="1">
      <alignment horizontal="left" vertical="top"/>
    </xf>
    <xf numFmtId="0" fontId="30" fillId="0" borderId="4" xfId="0" applyFont="1" applyBorder="1" applyAlignment="1" applyProtection="1">
      <alignment horizontal="left" vertical="top" wrapText="1"/>
    </xf>
    <xf numFmtId="0" fontId="30" fillId="0" borderId="9" xfId="0" applyFont="1" applyBorder="1" applyAlignment="1" applyProtection="1">
      <alignment horizontal="left" vertical="top" wrapText="1"/>
    </xf>
    <xf numFmtId="0" fontId="0" fillId="0" borderId="37" xfId="0" applyFill="1" applyBorder="1" applyAlignment="1" applyProtection="1">
      <alignment vertical="top"/>
    </xf>
    <xf numFmtId="0" fontId="0" fillId="0" borderId="18" xfId="0" applyFill="1" applyBorder="1" applyAlignment="1" applyProtection="1">
      <alignment vertical="top"/>
    </xf>
    <xf numFmtId="0" fontId="0" fillId="0" borderId="0" xfId="0" applyFill="1" applyAlignment="1" applyProtection="1">
      <alignment vertical="top"/>
    </xf>
    <xf numFmtId="182" fontId="28" fillId="0" borderId="22" xfId="0" applyNumberFormat="1" applyFont="1" applyBorder="1" applyAlignment="1" applyProtection="1">
      <alignment horizontal="left" vertical="center"/>
    </xf>
    <xf numFmtId="0" fontId="0" fillId="0" borderId="0" xfId="0" applyFill="1" applyBorder="1" applyAlignment="1" applyProtection="1">
      <alignment vertical="center"/>
    </xf>
    <xf numFmtId="184" fontId="28" fillId="9" borderId="25" xfId="0" applyNumberFormat="1" applyFont="1" applyFill="1" applyBorder="1" applyAlignment="1" applyProtection="1">
      <alignment horizontal="left" vertical="top"/>
    </xf>
    <xf numFmtId="0" fontId="30" fillId="0" borderId="3" xfId="0" applyFont="1" applyFill="1" applyBorder="1" applyAlignment="1" applyProtection="1">
      <alignment vertical="top"/>
    </xf>
    <xf numFmtId="174" fontId="28" fillId="0" borderId="52" xfId="0" applyNumberFormat="1" applyFont="1" applyBorder="1" applyAlignment="1" applyProtection="1">
      <alignment horizontal="left" vertical="top"/>
    </xf>
    <xf numFmtId="174" fontId="28" fillId="0" borderId="53" xfId="0" applyNumberFormat="1" applyFont="1" applyFill="1" applyBorder="1" applyAlignment="1" applyProtection="1">
      <alignment horizontal="left" vertical="top"/>
    </xf>
    <xf numFmtId="184" fontId="28" fillId="0" borderId="53" xfId="0" applyNumberFormat="1" applyFont="1" applyFill="1" applyBorder="1" applyAlignment="1" applyProtection="1">
      <alignment horizontal="left" vertical="top"/>
    </xf>
    <xf numFmtId="174" fontId="28" fillId="9" borderId="22" xfId="0" applyNumberFormat="1" applyFont="1" applyFill="1" applyBorder="1" applyAlignment="1" applyProtection="1">
      <alignment horizontal="left" vertical="top"/>
    </xf>
    <xf numFmtId="0" fontId="30" fillId="0" borderId="3" xfId="0" applyFont="1" applyFill="1" applyBorder="1" applyAlignment="1" applyProtection="1">
      <alignment horizontal="left" vertical="top" wrapText="1"/>
    </xf>
    <xf numFmtId="0" fontId="30" fillId="0" borderId="10" xfId="0" applyFont="1" applyFill="1" applyBorder="1" applyAlignment="1" applyProtection="1">
      <alignment horizontal="left" vertical="top" wrapText="1"/>
    </xf>
    <xf numFmtId="174" fontId="11" fillId="0" borderId="22" xfId="0" applyNumberFormat="1" applyFont="1" applyFill="1" applyBorder="1" applyAlignment="1" applyProtection="1">
      <alignment horizontal="left" vertical="top"/>
    </xf>
    <xf numFmtId="0" fontId="5" fillId="0" borderId="3" xfId="0" applyFont="1" applyFill="1" applyBorder="1" applyAlignment="1" applyProtection="1">
      <alignment horizontal="left" vertical="top" wrapText="1"/>
    </xf>
    <xf numFmtId="0" fontId="47" fillId="0" borderId="37" xfId="0" applyFont="1" applyFill="1" applyBorder="1" applyProtection="1"/>
    <xf numFmtId="0" fontId="47" fillId="0" borderId="18" xfId="0" applyFont="1" applyFill="1" applyBorder="1" applyProtection="1"/>
    <xf numFmtId="0" fontId="47" fillId="0" borderId="0" xfId="0" applyFont="1" applyFill="1" applyProtection="1"/>
    <xf numFmtId="0" fontId="30" fillId="0" borderId="4" xfId="0" applyFont="1" applyFill="1" applyBorder="1" applyAlignment="1" applyProtection="1">
      <alignment vertical="top"/>
    </xf>
    <xf numFmtId="0" fontId="30" fillId="0" borderId="7" xfId="0" applyFont="1" applyFill="1" applyBorder="1" applyAlignment="1" applyProtection="1">
      <alignment vertical="top"/>
    </xf>
    <xf numFmtId="174" fontId="28" fillId="0" borderId="18" xfId="0" applyNumberFormat="1" applyFont="1" applyBorder="1" applyAlignment="1" applyProtection="1">
      <alignment horizontal="left" vertical="top"/>
    </xf>
    <xf numFmtId="174" fontId="28" fillId="0" borderId="18" xfId="0" applyNumberFormat="1" applyFont="1" applyFill="1" applyBorder="1" applyAlignment="1" applyProtection="1">
      <alignment horizontal="left" vertical="top"/>
    </xf>
    <xf numFmtId="174" fontId="28" fillId="0" borderId="19" xfId="0" applyNumberFormat="1" applyFont="1" applyFill="1" applyBorder="1" applyAlignment="1" applyProtection="1">
      <alignment horizontal="left" vertical="top"/>
    </xf>
    <xf numFmtId="174" fontId="28" fillId="0" borderId="22" xfId="0" applyNumberFormat="1" applyFont="1" applyFill="1" applyBorder="1" applyAlignment="1" applyProtection="1">
      <alignment horizontal="left" vertical="top"/>
    </xf>
    <xf numFmtId="0" fontId="30" fillId="0" borderId="10" xfId="0" applyFont="1" applyBorder="1" applyAlignment="1" applyProtection="1">
      <alignment vertical="top"/>
    </xf>
    <xf numFmtId="164" fontId="28" fillId="0" borderId="52" xfId="0" applyNumberFormat="1" applyFont="1" applyBorder="1" applyAlignment="1" applyProtection="1">
      <alignment horizontal="left" vertical="top"/>
    </xf>
    <xf numFmtId="164" fontId="28" fillId="0" borderId="0" xfId="0" applyNumberFormat="1" applyFont="1" applyBorder="1" applyAlignment="1" applyProtection="1">
      <alignment horizontal="left" vertical="top"/>
    </xf>
    <xf numFmtId="164" fontId="28" fillId="0" borderId="53" xfId="0" applyNumberFormat="1" applyFont="1" applyBorder="1" applyAlignment="1" applyProtection="1">
      <alignment horizontal="left" vertical="top"/>
    </xf>
    <xf numFmtId="190" fontId="28" fillId="0" borderId="22" xfId="0" applyNumberFormat="1" applyFont="1" applyBorder="1" applyAlignment="1" applyProtection="1">
      <alignment horizontal="left" vertical="top"/>
    </xf>
    <xf numFmtId="172" fontId="28" fillId="0" borderId="22" xfId="0" applyNumberFormat="1" applyFont="1" applyFill="1" applyBorder="1" applyAlignment="1" applyProtection="1">
      <alignment horizontal="left" vertical="top"/>
    </xf>
    <xf numFmtId="0" fontId="30" fillId="0" borderId="28" xfId="0" applyFont="1" applyFill="1" applyBorder="1" applyAlignment="1" applyProtection="1">
      <alignment horizontal="left" vertical="top" wrapText="1"/>
    </xf>
    <xf numFmtId="0" fontId="30" fillId="0" borderId="45" xfId="0" applyFont="1" applyFill="1" applyBorder="1" applyAlignment="1" applyProtection="1">
      <alignment horizontal="left" vertical="top" wrapText="1"/>
    </xf>
    <xf numFmtId="0" fontId="32" fillId="0" borderId="18" xfId="0" applyFont="1" applyFill="1" applyBorder="1" applyAlignment="1" applyProtection="1">
      <alignment horizontal="center" vertical="center"/>
    </xf>
    <xf numFmtId="172" fontId="28" fillId="0" borderId="17" xfId="0" applyNumberFormat="1" applyFont="1" applyFill="1" applyBorder="1" applyAlignment="1" applyProtection="1">
      <alignment horizontal="left" vertical="top"/>
    </xf>
    <xf numFmtId="168" fontId="28" fillId="0" borderId="17" xfId="0" applyNumberFormat="1" applyFont="1" applyFill="1" applyBorder="1" applyAlignment="1" applyProtection="1">
      <alignment horizontal="left" vertical="top"/>
    </xf>
    <xf numFmtId="0" fontId="30" fillId="0" borderId="10" xfId="0" applyFont="1" applyFill="1" applyBorder="1" applyAlignment="1" applyProtection="1">
      <alignment vertical="top"/>
    </xf>
    <xf numFmtId="0" fontId="30" fillId="0" borderId="3" xfId="0" applyFont="1" applyFill="1" applyBorder="1" applyAlignment="1" applyProtection="1">
      <alignment vertical="top" wrapText="1"/>
    </xf>
    <xf numFmtId="192" fontId="28" fillId="0" borderId="17" xfId="0" applyNumberFormat="1" applyFont="1" applyFill="1" applyBorder="1" applyAlignment="1" applyProtection="1">
      <alignment horizontal="left" vertical="top"/>
    </xf>
    <xf numFmtId="168" fontId="28" fillId="0" borderId="22" xfId="0" applyNumberFormat="1" applyFont="1" applyFill="1" applyBorder="1" applyAlignment="1" applyProtection="1">
      <alignment horizontal="left" vertical="top"/>
    </xf>
    <xf numFmtId="173" fontId="28" fillId="0" borderId="22" xfId="0" applyNumberFormat="1" applyFont="1" applyFill="1" applyBorder="1" applyAlignment="1" applyProtection="1">
      <alignment horizontal="left" vertical="top"/>
    </xf>
    <xf numFmtId="173" fontId="28" fillId="0" borderId="17" xfId="0" applyNumberFormat="1" applyFont="1" applyFill="1" applyBorder="1" applyAlignment="1" applyProtection="1">
      <alignment horizontal="left" vertical="top"/>
    </xf>
    <xf numFmtId="173" fontId="28" fillId="0" borderId="25" xfId="0" applyNumberFormat="1" applyFont="1" applyBorder="1" applyAlignment="1" applyProtection="1">
      <alignment horizontal="left" vertical="top"/>
    </xf>
    <xf numFmtId="173" fontId="28" fillId="0" borderId="52" xfId="0" applyNumberFormat="1" applyFont="1" applyBorder="1" applyAlignment="1" applyProtection="1">
      <alignment horizontal="left" vertical="top"/>
    </xf>
    <xf numFmtId="173" fontId="28" fillId="0" borderId="53" xfId="0" applyNumberFormat="1" applyFont="1" applyBorder="1" applyAlignment="1" applyProtection="1">
      <alignment horizontal="left" vertical="top"/>
    </xf>
    <xf numFmtId="0" fontId="30" fillId="0" borderId="7" xfId="0" applyFont="1" applyBorder="1" applyAlignment="1" applyProtection="1">
      <alignment horizontal="left" vertical="top" wrapText="1"/>
    </xf>
    <xf numFmtId="0" fontId="30" fillId="0" borderId="7" xfId="0" applyFont="1" applyBorder="1" applyAlignment="1" applyProtection="1">
      <alignment horizontal="left" vertical="top"/>
    </xf>
    <xf numFmtId="173" fontId="28" fillId="9" borderId="18" xfId="0" applyNumberFormat="1" applyFont="1" applyFill="1" applyBorder="1" applyAlignment="1" applyProtection="1">
      <alignment horizontal="left" vertical="top"/>
    </xf>
    <xf numFmtId="173" fontId="28" fillId="0" borderId="18" xfId="0" applyNumberFormat="1" applyFont="1" applyBorder="1" applyAlignment="1" applyProtection="1">
      <alignment horizontal="left" vertical="top"/>
    </xf>
    <xf numFmtId="0" fontId="1" fillId="0" borderId="5" xfId="0" applyFont="1" applyBorder="1" applyAlignment="1" applyProtection="1">
      <alignment vertical="top"/>
    </xf>
    <xf numFmtId="173" fontId="28" fillId="0" borderId="18" xfId="0" applyNumberFormat="1" applyFont="1" applyFill="1" applyBorder="1" applyAlignment="1" applyProtection="1">
      <alignment horizontal="left" vertical="top"/>
    </xf>
    <xf numFmtId="0" fontId="1" fillId="0" borderId="5" xfId="0" applyFont="1" applyFill="1" applyBorder="1" applyAlignment="1" applyProtection="1">
      <alignment vertical="top"/>
    </xf>
    <xf numFmtId="0" fontId="30" fillId="0" borderId="0" xfId="0" applyFont="1" applyBorder="1" applyAlignment="1" applyProtection="1">
      <alignment vertical="justify"/>
    </xf>
    <xf numFmtId="0" fontId="30" fillId="0" borderId="7" xfId="0" applyFont="1" applyBorder="1" applyAlignment="1" applyProtection="1">
      <alignment vertical="justify"/>
    </xf>
    <xf numFmtId="0" fontId="30" fillId="0" borderId="6" xfId="0" applyFont="1" applyBorder="1" applyAlignment="1" applyProtection="1">
      <alignment vertical="justify"/>
    </xf>
    <xf numFmtId="170" fontId="30" fillId="0" borderId="4" xfId="0" applyNumberFormat="1" applyFont="1" applyFill="1" applyBorder="1" applyAlignment="1" applyProtection="1">
      <alignment horizontal="left" vertical="top" wrapText="1"/>
    </xf>
    <xf numFmtId="170" fontId="30" fillId="0" borderId="9" xfId="0" applyNumberFormat="1" applyFont="1" applyFill="1" applyBorder="1" applyAlignment="1" applyProtection="1">
      <alignment horizontal="left" vertical="top" wrapText="1"/>
    </xf>
    <xf numFmtId="168" fontId="28" fillId="0" borderId="17" xfId="0" applyNumberFormat="1" applyFont="1" applyBorder="1" applyAlignment="1" applyProtection="1">
      <alignment horizontal="left" vertical="top"/>
    </xf>
    <xf numFmtId="168" fontId="28" fillId="0" borderId="18" xfId="0" applyNumberFormat="1" applyFont="1" applyBorder="1" applyAlignment="1" applyProtection="1">
      <alignment horizontal="left" vertical="top"/>
    </xf>
    <xf numFmtId="0" fontId="30" fillId="0" borderId="5" xfId="0" applyNumberFormat="1" applyFont="1" applyFill="1" applyBorder="1" applyAlignment="1" applyProtection="1">
      <alignment horizontal="left" vertical="top"/>
    </xf>
    <xf numFmtId="167" fontId="30" fillId="0" borderId="10" xfId="0" applyNumberFormat="1" applyFont="1" applyBorder="1" applyAlignment="1" applyProtection="1">
      <alignment horizontal="left" vertical="top"/>
    </xf>
    <xf numFmtId="168" fontId="28" fillId="0" borderId="18" xfId="0" applyNumberFormat="1" applyFont="1" applyFill="1" applyBorder="1" applyAlignment="1" applyProtection="1">
      <alignment horizontal="left" vertical="top"/>
    </xf>
    <xf numFmtId="167" fontId="30" fillId="0" borderId="5" xfId="0" applyNumberFormat="1" applyFont="1" applyFill="1" applyBorder="1" applyAlignment="1" applyProtection="1">
      <alignment horizontal="left" vertical="top"/>
    </xf>
    <xf numFmtId="167" fontId="30" fillId="0" borderId="0" xfId="0" applyNumberFormat="1" applyFont="1" applyFill="1" applyBorder="1" applyAlignment="1" applyProtection="1">
      <alignment horizontal="left" vertical="top"/>
    </xf>
    <xf numFmtId="168" fontId="28" fillId="0" borderId="19" xfId="0" applyNumberFormat="1" applyFont="1" applyFill="1" applyBorder="1" applyAlignment="1" applyProtection="1">
      <alignment horizontal="left" vertical="top"/>
    </xf>
    <xf numFmtId="0" fontId="30" fillId="0" borderId="4" xfId="0" applyNumberFormat="1" applyFont="1" applyFill="1" applyBorder="1" applyAlignment="1" applyProtection="1">
      <alignment horizontal="left" vertical="top" wrapText="1"/>
    </xf>
    <xf numFmtId="0" fontId="30" fillId="0" borderId="9" xfId="0" applyNumberFormat="1" applyFont="1" applyFill="1" applyBorder="1" applyAlignment="1" applyProtection="1">
      <alignment horizontal="left" vertical="top" wrapText="1"/>
    </xf>
    <xf numFmtId="0" fontId="0" fillId="0" borderId="37" xfId="0" applyBorder="1" applyAlignment="1" applyProtection="1">
      <alignment vertical="center"/>
    </xf>
    <xf numFmtId="0" fontId="27" fillId="0" borderId="26" xfId="0" applyFont="1" applyFill="1" applyBorder="1" applyAlignment="1" applyProtection="1">
      <alignment horizontal="center" vertical="center"/>
    </xf>
    <xf numFmtId="0" fontId="27" fillId="0" borderId="4" xfId="0" applyFont="1" applyFill="1" applyBorder="1" applyAlignment="1" applyProtection="1">
      <alignment horizontal="center" vertical="center"/>
    </xf>
    <xf numFmtId="0" fontId="27" fillId="0" borderId="29" xfId="0" applyFont="1" applyFill="1" applyBorder="1" applyAlignment="1" applyProtection="1">
      <alignment horizontal="center" vertical="center"/>
    </xf>
    <xf numFmtId="173" fontId="28" fillId="0" borderId="19" xfId="0" applyNumberFormat="1" applyFont="1" applyFill="1" applyBorder="1" applyAlignment="1" applyProtection="1">
      <alignment horizontal="left" vertical="top"/>
    </xf>
    <xf numFmtId="172" fontId="28" fillId="0" borderId="17" xfId="0" applyNumberFormat="1" applyFont="1" applyBorder="1" applyAlignment="1" applyProtection="1">
      <alignment horizontal="left" vertical="top"/>
    </xf>
    <xf numFmtId="0" fontId="0" fillId="0" borderId="37" xfId="0" applyBorder="1" applyProtection="1"/>
    <xf numFmtId="172" fontId="28" fillId="0" borderId="18" xfId="0" applyNumberFormat="1" applyFont="1" applyBorder="1" applyAlignment="1" applyProtection="1">
      <alignment horizontal="left" vertical="top"/>
    </xf>
    <xf numFmtId="172" fontId="28" fillId="0" borderId="0" xfId="0" applyNumberFormat="1" applyFont="1" applyFill="1" applyBorder="1" applyAlignment="1" applyProtection="1">
      <alignment horizontal="left" vertical="top"/>
    </xf>
    <xf numFmtId="172" fontId="28" fillId="0" borderId="19" xfId="0" applyNumberFormat="1" applyFont="1" applyFill="1" applyBorder="1" applyAlignment="1" applyProtection="1">
      <alignment horizontal="left" vertical="top"/>
    </xf>
    <xf numFmtId="172" fontId="28" fillId="0" borderId="18" xfId="0" applyNumberFormat="1" applyFont="1" applyFill="1" applyBorder="1" applyAlignment="1" applyProtection="1">
      <alignment horizontal="left" vertical="top"/>
    </xf>
    <xf numFmtId="0" fontId="30" fillId="0" borderId="5" xfId="0" applyFont="1" applyFill="1" applyBorder="1" applyAlignment="1" applyProtection="1">
      <alignment vertical="top"/>
    </xf>
    <xf numFmtId="172" fontId="30" fillId="0" borderId="18" xfId="0" applyNumberFormat="1" applyFont="1" applyFill="1" applyBorder="1" applyAlignment="1" applyProtection="1">
      <alignment horizontal="left" vertical="top"/>
    </xf>
    <xf numFmtId="168" fontId="28" fillId="9" borderId="22" xfId="0" applyNumberFormat="1" applyFont="1" applyFill="1" applyBorder="1" applyAlignment="1" applyProtection="1">
      <alignment horizontal="left" vertical="top"/>
    </xf>
    <xf numFmtId="0" fontId="30" fillId="12" borderId="23" xfId="0" applyFont="1" applyFill="1" applyBorder="1" applyAlignment="1" applyProtection="1">
      <alignment vertical="top"/>
    </xf>
    <xf numFmtId="185" fontId="28" fillId="0" borderId="18" xfId="0" applyNumberFormat="1" applyFont="1" applyFill="1" applyBorder="1" applyAlignment="1" applyProtection="1">
      <alignment horizontal="left" vertical="top"/>
    </xf>
    <xf numFmtId="0" fontId="30" fillId="0" borderId="0" xfId="0" applyFont="1" applyFill="1" applyBorder="1" applyAlignment="1" applyProtection="1">
      <alignment vertical="top" wrapText="1"/>
    </xf>
    <xf numFmtId="185" fontId="28" fillId="0" borderId="52" xfId="0" applyNumberFormat="1" applyFont="1" applyFill="1" applyBorder="1" applyAlignment="1" applyProtection="1">
      <alignment horizontal="left" vertical="top"/>
    </xf>
    <xf numFmtId="185" fontId="28" fillId="0" borderId="53" xfId="0" applyNumberFormat="1" applyFont="1" applyFill="1" applyBorder="1" applyAlignment="1" applyProtection="1">
      <alignment horizontal="left" vertical="top"/>
    </xf>
    <xf numFmtId="185" fontId="28" fillId="0" borderId="53" xfId="0" applyNumberFormat="1" applyFont="1" applyBorder="1" applyAlignment="1" applyProtection="1">
      <alignment horizontal="left" vertical="top"/>
    </xf>
    <xf numFmtId="0" fontId="30" fillId="0" borderId="9" xfId="0" applyFont="1" applyBorder="1" applyAlignment="1" applyProtection="1">
      <alignment vertical="top"/>
    </xf>
    <xf numFmtId="185" fontId="28" fillId="0" borderId="26" xfId="0" applyNumberFormat="1" applyFont="1" applyFill="1" applyBorder="1" applyAlignment="1" applyProtection="1">
      <alignment horizontal="left" vertical="top"/>
    </xf>
    <xf numFmtId="185" fontId="28" fillId="0" borderId="19" xfId="0" applyNumberFormat="1" applyFont="1" applyFill="1" applyBorder="1" applyAlignment="1" applyProtection="1">
      <alignment horizontal="left" vertical="top"/>
    </xf>
    <xf numFmtId="0" fontId="28" fillId="0" borderId="19" xfId="0" applyNumberFormat="1" applyFont="1" applyBorder="1" applyAlignment="1" applyProtection="1">
      <alignment horizontal="left" vertical="top"/>
    </xf>
    <xf numFmtId="185" fontId="28" fillId="0" borderId="17" xfId="0" applyNumberFormat="1" applyFont="1" applyFill="1" applyBorder="1" applyAlignment="1" applyProtection="1">
      <alignment horizontal="left" vertical="top"/>
    </xf>
    <xf numFmtId="0" fontId="30" fillId="0" borderId="18" xfId="0" applyFont="1" applyFill="1" applyBorder="1" applyAlignment="1" applyProtection="1">
      <alignment vertical="top"/>
    </xf>
    <xf numFmtId="0" fontId="30" fillId="0" borderId="19" xfId="0" applyFont="1" applyFill="1" applyBorder="1" applyAlignment="1" applyProtection="1">
      <alignment vertical="top"/>
    </xf>
    <xf numFmtId="186" fontId="28" fillId="0" borderId="19" xfId="0" applyNumberFormat="1" applyFont="1" applyBorder="1" applyAlignment="1" applyProtection="1">
      <alignment horizontal="left" vertical="top"/>
    </xf>
    <xf numFmtId="186" fontId="28" fillId="0" borderId="22" xfId="0" applyNumberFormat="1" applyFont="1" applyFill="1" applyBorder="1" applyAlignment="1" applyProtection="1">
      <alignment horizontal="left" vertical="top"/>
    </xf>
    <xf numFmtId="186" fontId="28" fillId="0" borderId="19" xfId="0" applyNumberFormat="1" applyFont="1" applyFill="1" applyBorder="1" applyAlignment="1" applyProtection="1">
      <alignment horizontal="left" vertical="top"/>
    </xf>
    <xf numFmtId="14" fontId="33" fillId="0" borderId="37" xfId="0" applyNumberFormat="1" applyFont="1" applyFill="1" applyBorder="1" applyAlignment="1" applyProtection="1">
      <alignment vertical="center"/>
    </xf>
    <xf numFmtId="185" fontId="28" fillId="0" borderId="22" xfId="0" applyNumberFormat="1" applyFont="1" applyBorder="1" applyAlignment="1" applyProtection="1">
      <alignment horizontal="left" vertical="top"/>
    </xf>
    <xf numFmtId="185" fontId="28" fillId="0" borderId="18" xfId="0" applyNumberFormat="1" applyFont="1" applyBorder="1" applyAlignment="1" applyProtection="1">
      <alignment horizontal="left" vertical="top"/>
    </xf>
    <xf numFmtId="185" fontId="28" fillId="0" borderId="17" xfId="0" applyNumberFormat="1" applyFont="1" applyBorder="1" applyAlignment="1" applyProtection="1">
      <alignment horizontal="left" vertical="top"/>
    </xf>
    <xf numFmtId="0" fontId="30" fillId="0" borderId="8" xfId="0" applyFont="1" applyFill="1" applyBorder="1" applyAlignment="1" applyProtection="1">
      <alignment horizontal="center" vertical="top"/>
    </xf>
    <xf numFmtId="185" fontId="28" fillId="0" borderId="22" xfId="0" applyNumberFormat="1" applyFont="1" applyFill="1" applyBorder="1" applyAlignment="1" applyProtection="1">
      <alignment horizontal="left" vertical="top"/>
    </xf>
    <xf numFmtId="185" fontId="28" fillId="0" borderId="25" xfId="0" applyNumberFormat="1" applyFont="1" applyFill="1" applyBorder="1" applyAlignment="1" applyProtection="1">
      <alignment horizontal="left" vertical="top"/>
    </xf>
    <xf numFmtId="170" fontId="28" fillId="0" borderId="3" xfId="0" applyNumberFormat="1" applyFont="1" applyFill="1" applyBorder="1" applyAlignment="1" applyProtection="1">
      <alignment horizontal="left" vertical="top"/>
    </xf>
    <xf numFmtId="185" fontId="28" fillId="0" borderId="3" xfId="0" applyNumberFormat="1" applyFont="1" applyFill="1" applyBorder="1" applyAlignment="1" applyProtection="1">
      <alignment horizontal="left" vertical="top"/>
    </xf>
    <xf numFmtId="179" fontId="28" fillId="0" borderId="18" xfId="0" applyNumberFormat="1" applyFont="1" applyFill="1" applyBorder="1" applyAlignment="1" applyProtection="1">
      <alignment horizontal="left" vertical="top"/>
    </xf>
    <xf numFmtId="179" fontId="28" fillId="0" borderId="19" xfId="0" applyNumberFormat="1" applyFont="1" applyFill="1" applyBorder="1" applyAlignment="1" applyProtection="1">
      <alignment horizontal="left" vertical="top"/>
    </xf>
    <xf numFmtId="0" fontId="30" fillId="0" borderId="8" xfId="0" applyFont="1" applyFill="1" applyBorder="1" applyAlignment="1" applyProtection="1">
      <alignment horizontal="center" vertical="center"/>
    </xf>
    <xf numFmtId="0" fontId="58" fillId="0" borderId="0" xfId="0" applyFont="1" applyFill="1" applyProtection="1"/>
    <xf numFmtId="0" fontId="30" fillId="0" borderId="3" xfId="0" applyFont="1" applyBorder="1" applyAlignment="1" applyProtection="1">
      <alignment horizontal="left" vertical="top"/>
    </xf>
    <xf numFmtId="0" fontId="30" fillId="0" borderId="4" xfId="0" applyFont="1" applyFill="1" applyBorder="1" applyAlignment="1" applyProtection="1">
      <alignment horizontal="left" vertical="top"/>
    </xf>
    <xf numFmtId="186" fontId="28" fillId="0" borderId="18" xfId="0" applyNumberFormat="1" applyFont="1" applyFill="1" applyBorder="1" applyAlignment="1" applyProtection="1">
      <alignment horizontal="left" vertical="top"/>
    </xf>
    <xf numFmtId="186" fontId="11" fillId="9" borderId="22" xfId="0" applyNumberFormat="1" applyFont="1" applyFill="1" applyBorder="1" applyAlignment="1" applyProtection="1">
      <alignment horizontal="left" vertical="top"/>
    </xf>
    <xf numFmtId="0" fontId="5" fillId="9" borderId="3" xfId="0" applyFont="1" applyFill="1" applyBorder="1" applyAlignment="1" applyProtection="1">
      <alignment vertical="top"/>
    </xf>
    <xf numFmtId="0" fontId="47" fillId="9" borderId="37" xfId="0" applyFont="1" applyFill="1" applyBorder="1" applyProtection="1"/>
    <xf numFmtId="0" fontId="47" fillId="9" borderId="18" xfId="0" applyFont="1" applyFill="1" applyBorder="1" applyProtection="1"/>
    <xf numFmtId="0" fontId="47" fillId="9" borderId="0" xfId="0" applyFont="1" applyFill="1" applyProtection="1"/>
    <xf numFmtId="186" fontId="28" fillId="0" borderId="22" xfId="0" applyNumberFormat="1" applyFont="1" applyBorder="1" applyAlignment="1" applyProtection="1">
      <alignment horizontal="left" vertical="center"/>
    </xf>
    <xf numFmtId="186" fontId="28" fillId="0" borderId="18" xfId="0" applyNumberFormat="1" applyFont="1" applyBorder="1" applyAlignment="1" applyProtection="1">
      <alignment horizontal="left" vertical="center"/>
    </xf>
    <xf numFmtId="0" fontId="30" fillId="0" borderId="5" xfId="0" applyFont="1" applyBorder="1" applyAlignment="1" applyProtection="1">
      <alignment vertical="top"/>
    </xf>
    <xf numFmtId="186" fontId="28" fillId="0" borderId="13" xfId="0" applyNumberFormat="1" applyFont="1" applyFill="1" applyBorder="1" applyAlignment="1" applyProtection="1">
      <alignment horizontal="left" vertical="top"/>
    </xf>
    <xf numFmtId="0" fontId="1" fillId="0" borderId="23" xfId="0" applyFont="1" applyFill="1" applyBorder="1" applyAlignment="1" applyProtection="1">
      <alignment vertical="top"/>
    </xf>
    <xf numFmtId="0" fontId="30" fillId="0" borderId="43" xfId="0" applyFont="1" applyFill="1" applyBorder="1" applyAlignment="1" applyProtection="1">
      <alignment vertical="top"/>
    </xf>
    <xf numFmtId="0" fontId="30" fillId="0" borderId="23" xfId="0" applyFont="1" applyFill="1" applyBorder="1" applyAlignment="1" applyProtection="1">
      <alignment vertical="top"/>
    </xf>
    <xf numFmtId="180" fontId="28" fillId="0" borderId="18" xfId="0" applyNumberFormat="1" applyFont="1" applyFill="1" applyBorder="1" applyAlignment="1" applyProtection="1">
      <alignment horizontal="left" vertical="top"/>
    </xf>
    <xf numFmtId="180" fontId="28" fillId="0" borderId="19" xfId="0" applyNumberFormat="1" applyFont="1" applyBorder="1" applyAlignment="1" applyProtection="1">
      <alignment horizontal="left" vertical="top"/>
    </xf>
    <xf numFmtId="180" fontId="28" fillId="0" borderId="19" xfId="0" applyNumberFormat="1" applyFont="1" applyFill="1" applyBorder="1" applyAlignment="1" applyProtection="1">
      <alignment horizontal="left" vertical="top"/>
    </xf>
    <xf numFmtId="170" fontId="1" fillId="0" borderId="4" xfId="0" applyNumberFormat="1" applyFont="1" applyFill="1" applyBorder="1" applyAlignment="1" applyProtection="1">
      <alignment horizontal="left" vertical="top"/>
    </xf>
    <xf numFmtId="186" fontId="28" fillId="0" borderId="22" xfId="0" applyNumberFormat="1" applyFont="1" applyBorder="1" applyAlignment="1" applyProtection="1">
      <alignment horizontal="left" vertical="top"/>
    </xf>
    <xf numFmtId="0" fontId="30" fillId="0" borderId="9" xfId="0" applyFont="1" applyFill="1" applyBorder="1" applyAlignment="1" applyProtection="1">
      <alignment vertical="top"/>
    </xf>
    <xf numFmtId="0" fontId="30" fillId="0" borderId="6" xfId="0" applyFont="1" applyBorder="1" applyAlignment="1" applyProtection="1">
      <alignment vertical="top"/>
    </xf>
    <xf numFmtId="0" fontId="30" fillId="0" borderId="7" xfId="0" applyFont="1" applyBorder="1" applyAlignment="1" applyProtection="1">
      <alignment vertical="top"/>
    </xf>
    <xf numFmtId="0" fontId="1" fillId="0" borderId="37" xfId="0" applyFont="1" applyFill="1" applyBorder="1" applyProtection="1"/>
    <xf numFmtId="0" fontId="1" fillId="0" borderId="18" xfId="0" applyFont="1" applyFill="1" applyBorder="1" applyProtection="1"/>
    <xf numFmtId="0" fontId="1" fillId="0" borderId="0" xfId="0" applyFont="1" applyFill="1" applyProtection="1"/>
    <xf numFmtId="167" fontId="30" fillId="0" borderId="3" xfId="0" applyNumberFormat="1" applyFont="1" applyFill="1" applyBorder="1" applyAlignment="1" applyProtection="1">
      <alignment horizontal="left" vertical="top"/>
    </xf>
    <xf numFmtId="170" fontId="30" fillId="0" borderId="7" xfId="0" applyNumberFormat="1" applyFont="1" applyFill="1" applyBorder="1" applyAlignment="1" applyProtection="1">
      <alignment horizontal="left" vertical="top"/>
    </xf>
    <xf numFmtId="0" fontId="1" fillId="0" borderId="4" xfId="0" applyFont="1" applyFill="1" applyBorder="1" applyAlignment="1" applyProtection="1">
      <alignment horizontal="left" vertical="top"/>
    </xf>
    <xf numFmtId="167" fontId="30" fillId="0" borderId="3" xfId="0" applyNumberFormat="1" applyFont="1" applyBorder="1" applyAlignment="1" applyProtection="1">
      <alignment horizontal="left" vertical="top"/>
    </xf>
    <xf numFmtId="167" fontId="30" fillId="0" borderId="0" xfId="0" applyNumberFormat="1" applyFont="1" applyBorder="1" applyAlignment="1" applyProtection="1">
      <alignment horizontal="left" vertical="top"/>
    </xf>
    <xf numFmtId="167" fontId="1" fillId="0" borderId="0" xfId="0" applyNumberFormat="1" applyFont="1" applyBorder="1" applyAlignment="1" applyProtection="1">
      <alignment horizontal="left" vertical="top"/>
    </xf>
    <xf numFmtId="170" fontId="30" fillId="0" borderId="4" xfId="0" applyNumberFormat="1" applyFont="1" applyFill="1" applyBorder="1" applyAlignment="1" applyProtection="1">
      <alignment horizontal="left" vertical="center"/>
    </xf>
    <xf numFmtId="170" fontId="30" fillId="0" borderId="9" xfId="0" applyNumberFormat="1" applyFont="1" applyFill="1" applyBorder="1" applyAlignment="1" applyProtection="1">
      <alignment horizontal="left" vertical="center"/>
    </xf>
    <xf numFmtId="167" fontId="30" fillId="0" borderId="0" xfId="0" applyNumberFormat="1" applyFont="1" applyBorder="1" applyAlignment="1" applyProtection="1">
      <alignment horizontal="left" vertical="justify"/>
    </xf>
    <xf numFmtId="167" fontId="30" fillId="0" borderId="5" xfId="0" applyNumberFormat="1" applyFont="1" applyBorder="1" applyAlignment="1" applyProtection="1">
      <alignment horizontal="left" vertical="justify"/>
    </xf>
    <xf numFmtId="185" fontId="28" fillId="0" borderId="19" xfId="0" applyNumberFormat="1" applyFont="1" applyBorder="1" applyAlignment="1" applyProtection="1">
      <alignment horizontal="left" vertical="top"/>
    </xf>
    <xf numFmtId="170" fontId="30" fillId="9" borderId="7" xfId="0" applyNumberFormat="1" applyFont="1" applyFill="1" applyBorder="1" applyAlignment="1" applyProtection="1">
      <alignment horizontal="left" vertical="top"/>
    </xf>
    <xf numFmtId="167" fontId="30" fillId="0" borderId="6" xfId="0" applyNumberFormat="1" applyFont="1" applyBorder="1" applyAlignment="1" applyProtection="1">
      <alignment horizontal="left" vertical="top"/>
    </xf>
    <xf numFmtId="0" fontId="30" fillId="0" borderId="0" xfId="0" applyFont="1" applyBorder="1" applyAlignment="1" applyProtection="1">
      <alignment horizontal="center" vertical="center"/>
    </xf>
    <xf numFmtId="175" fontId="28" fillId="0" borderId="22" xfId="0" applyNumberFormat="1" applyFont="1" applyBorder="1" applyAlignment="1" applyProtection="1">
      <alignment horizontal="left" vertical="top"/>
    </xf>
    <xf numFmtId="0" fontId="0" fillId="0" borderId="4" xfId="0" applyBorder="1" applyProtection="1"/>
    <xf numFmtId="175" fontId="28" fillId="0" borderId="22" xfId="0" applyNumberFormat="1" applyFont="1" applyFill="1" applyBorder="1" applyAlignment="1" applyProtection="1">
      <alignment horizontal="left" vertical="top"/>
    </xf>
    <xf numFmtId="0" fontId="0" fillId="0" borderId="4" xfId="0" applyFill="1" applyBorder="1" applyProtection="1"/>
    <xf numFmtId="0" fontId="0" fillId="21" borderId="4" xfId="0" applyFill="1" applyBorder="1" applyAlignment="1" applyProtection="1">
      <alignment vertical="center"/>
    </xf>
    <xf numFmtId="175" fontId="28" fillId="0" borderId="17" xfId="0" applyNumberFormat="1" applyFont="1" applyFill="1" applyBorder="1" applyAlignment="1" applyProtection="1">
      <alignment horizontal="left" vertical="top"/>
    </xf>
    <xf numFmtId="188" fontId="28" fillId="0" borderId="18" xfId="0" applyNumberFormat="1" applyFont="1" applyFill="1" applyBorder="1" applyAlignment="1" applyProtection="1">
      <alignment horizontal="left" vertical="top"/>
    </xf>
    <xf numFmtId="175" fontId="28" fillId="0" borderId="18" xfId="0" applyNumberFormat="1" applyFont="1" applyFill="1" applyBorder="1" applyAlignment="1" applyProtection="1">
      <alignment horizontal="left" vertical="top"/>
    </xf>
    <xf numFmtId="175" fontId="28" fillId="0" borderId="18" xfId="0" applyNumberFormat="1" applyFont="1" applyBorder="1" applyAlignment="1" applyProtection="1">
      <alignment horizontal="left" vertical="top"/>
    </xf>
    <xf numFmtId="170" fontId="28" fillId="9" borderId="0" xfId="0" applyNumberFormat="1" applyFont="1" applyFill="1" applyBorder="1" applyAlignment="1" applyProtection="1">
      <alignment horizontal="left" vertical="top"/>
    </xf>
    <xf numFmtId="0" fontId="0" fillId="24" borderId="4" xfId="0" applyFill="1" applyBorder="1" applyAlignment="1" applyProtection="1">
      <alignment vertical="center"/>
    </xf>
    <xf numFmtId="188" fontId="28" fillId="0" borderId="17" xfId="0" applyNumberFormat="1" applyFont="1" applyFill="1" applyBorder="1" applyAlignment="1" applyProtection="1">
      <alignment horizontal="left" vertical="top"/>
    </xf>
    <xf numFmtId="176" fontId="28" fillId="0" borderId="18" xfId="0" applyNumberFormat="1" applyFont="1" applyBorder="1" applyAlignment="1" applyProtection="1">
      <alignment horizontal="left" vertical="top"/>
    </xf>
    <xf numFmtId="176" fontId="28" fillId="0" borderId="17" xfId="0" applyNumberFormat="1" applyFont="1" applyBorder="1" applyAlignment="1" applyProtection="1">
      <alignment horizontal="left" vertical="top"/>
    </xf>
    <xf numFmtId="0" fontId="30" fillId="0" borderId="18" xfId="0" applyFont="1" applyBorder="1" applyAlignment="1" applyProtection="1">
      <alignment horizontal="left" vertical="top"/>
    </xf>
    <xf numFmtId="176" fontId="28" fillId="0" borderId="19" xfId="0" applyNumberFormat="1" applyFont="1" applyBorder="1" applyAlignment="1" applyProtection="1">
      <alignment horizontal="left" vertical="top"/>
    </xf>
    <xf numFmtId="176" fontId="28" fillId="0" borderId="18" xfId="0" applyNumberFormat="1" applyFont="1" applyFill="1" applyBorder="1" applyAlignment="1" applyProtection="1">
      <alignment horizontal="left" vertical="top"/>
    </xf>
    <xf numFmtId="176" fontId="28" fillId="0" borderId="7" xfId="0" applyNumberFormat="1" applyFont="1" applyBorder="1" applyAlignment="1" applyProtection="1">
      <alignment horizontal="left" vertical="top"/>
    </xf>
    <xf numFmtId="165" fontId="28" fillId="0" borderId="18" xfId="0" applyNumberFormat="1" applyFont="1" applyBorder="1" applyAlignment="1" applyProtection="1">
      <alignment horizontal="left" vertical="center"/>
    </xf>
    <xf numFmtId="170" fontId="28" fillId="0" borderId="0" xfId="0" applyNumberFormat="1" applyFont="1" applyFill="1" applyBorder="1" applyAlignment="1" applyProtection="1">
      <alignment horizontal="left" vertical="center"/>
    </xf>
    <xf numFmtId="165" fontId="28" fillId="0" borderId="18" xfId="0" applyNumberFormat="1" applyFont="1" applyBorder="1" applyAlignment="1" applyProtection="1">
      <alignment horizontal="left" vertical="top"/>
    </xf>
    <xf numFmtId="165" fontId="28" fillId="0" borderId="19" xfId="0" applyNumberFormat="1" applyFont="1" applyBorder="1" applyAlignment="1" applyProtection="1">
      <alignment horizontal="left" vertical="top"/>
    </xf>
    <xf numFmtId="176" fontId="28" fillId="0" borderId="26" xfId="0" applyNumberFormat="1" applyFont="1" applyBorder="1" applyAlignment="1" applyProtection="1">
      <alignment horizontal="left" vertical="top"/>
    </xf>
    <xf numFmtId="176" fontId="28" fillId="0" borderId="52" xfId="0" applyNumberFormat="1" applyFont="1" applyBorder="1" applyAlignment="1" applyProtection="1">
      <alignment horizontal="left" vertical="top"/>
    </xf>
    <xf numFmtId="176" fontId="28" fillId="0" borderId="53" xfId="0" applyNumberFormat="1" applyFont="1" applyBorder="1" applyAlignment="1" applyProtection="1">
      <alignment horizontal="left" vertical="top"/>
    </xf>
    <xf numFmtId="0" fontId="33" fillId="0" borderId="37" xfId="0" applyFont="1" applyFill="1" applyBorder="1" applyAlignment="1" applyProtection="1">
      <alignment vertical="center"/>
    </xf>
    <xf numFmtId="181" fontId="28" fillId="0" borderId="18" xfId="0" applyNumberFormat="1" applyFont="1" applyBorder="1" applyAlignment="1" applyProtection="1">
      <alignment horizontal="left" vertical="top"/>
    </xf>
    <xf numFmtId="181" fontId="28" fillId="0" borderId="19" xfId="0" applyNumberFormat="1" applyFont="1" applyBorder="1" applyAlignment="1" applyProtection="1">
      <alignment horizontal="left" vertical="top"/>
    </xf>
    <xf numFmtId="181" fontId="28" fillId="0" borderId="22" xfId="0" applyNumberFormat="1" applyFont="1" applyFill="1" applyBorder="1" applyAlignment="1" applyProtection="1">
      <alignment horizontal="left" vertical="center"/>
    </xf>
    <xf numFmtId="0" fontId="30" fillId="0" borderId="4" xfId="0" applyFont="1" applyFill="1" applyBorder="1" applyAlignment="1" applyProtection="1">
      <alignment vertical="center"/>
    </xf>
    <xf numFmtId="181" fontId="28" fillId="0" borderId="22" xfId="0" applyNumberFormat="1" applyFont="1" applyFill="1" applyBorder="1" applyAlignment="1" applyProtection="1">
      <alignment horizontal="left" vertical="top"/>
    </xf>
    <xf numFmtId="181" fontId="28" fillId="0" borderId="17" xfId="0" applyNumberFormat="1" applyFont="1" applyFill="1" applyBorder="1" applyAlignment="1" applyProtection="1">
      <alignment horizontal="left" vertical="top"/>
    </xf>
    <xf numFmtId="181" fontId="28" fillId="0" borderId="31" xfId="0" applyNumberFormat="1" applyFont="1" applyBorder="1" applyAlignment="1" applyProtection="1">
      <alignment horizontal="left" vertical="top"/>
    </xf>
    <xf numFmtId="189" fontId="28" fillId="0" borderId="22" xfId="0" applyNumberFormat="1" applyFont="1" applyFill="1" applyBorder="1" applyAlignment="1" applyProtection="1">
      <alignment horizontal="left" vertical="top"/>
    </xf>
    <xf numFmtId="0" fontId="30" fillId="0" borderId="4" xfId="0" applyFont="1" applyBorder="1" applyAlignment="1" applyProtection="1">
      <alignment horizontal="left" vertical="top"/>
    </xf>
    <xf numFmtId="189" fontId="28" fillId="0" borderId="18" xfId="0" applyNumberFormat="1" applyFont="1" applyFill="1" applyBorder="1" applyAlignment="1" applyProtection="1">
      <alignment horizontal="left" vertical="top"/>
    </xf>
    <xf numFmtId="0" fontId="41" fillId="0" borderId="4" xfId="0" applyFont="1" applyBorder="1" applyProtection="1"/>
    <xf numFmtId="0" fontId="0" fillId="0" borderId="9" xfId="0" applyBorder="1" applyProtection="1"/>
    <xf numFmtId="0" fontId="41" fillId="0" borderId="0" xfId="0" applyFont="1" applyProtection="1"/>
    <xf numFmtId="0" fontId="30" fillId="0" borderId="4" xfId="0" applyFont="1" applyFill="1" applyBorder="1" applyAlignment="1" applyProtection="1">
      <alignment horizontal="left" vertical="top" wrapText="1"/>
    </xf>
    <xf numFmtId="0" fontId="30" fillId="0" borderId="9" xfId="0" applyFont="1" applyFill="1" applyBorder="1" applyAlignment="1" applyProtection="1">
      <alignment horizontal="left" vertical="top" wrapText="1"/>
    </xf>
    <xf numFmtId="0" fontId="30" fillId="0" borderId="15" xfId="0" applyFont="1" applyBorder="1" applyAlignment="1" applyProtection="1">
      <alignment horizontal="left" vertical="center"/>
    </xf>
    <xf numFmtId="0" fontId="30" fillId="0" borderId="16" xfId="0" applyFont="1" applyBorder="1" applyAlignment="1" applyProtection="1">
      <alignment vertical="center"/>
    </xf>
    <xf numFmtId="49" fontId="30" fillId="0" borderId="16" xfId="0" applyNumberFormat="1" applyFont="1" applyBorder="1" applyAlignment="1" applyProtection="1">
      <alignment horizontal="center" vertical="center"/>
    </xf>
    <xf numFmtId="0" fontId="30" fillId="0" borderId="67" xfId="0" applyFont="1" applyBorder="1" applyAlignment="1" applyProtection="1">
      <alignment horizontal="center"/>
    </xf>
    <xf numFmtId="0" fontId="30" fillId="0" borderId="66" xfId="0" applyFont="1" applyBorder="1" applyAlignment="1" applyProtection="1">
      <alignment horizontal="center"/>
    </xf>
    <xf numFmtId="0" fontId="0" fillId="0" borderId="39" xfId="0" applyFill="1" applyBorder="1" applyAlignment="1" applyProtection="1">
      <alignment vertical="center"/>
    </xf>
    <xf numFmtId="0" fontId="30" fillId="0" borderId="0" xfId="0" applyFont="1" applyBorder="1" applyAlignment="1" applyProtection="1">
      <alignment horizontal="left" vertical="top"/>
    </xf>
    <xf numFmtId="0" fontId="30" fillId="0" borderId="0" xfId="0" applyFont="1" applyBorder="1" applyAlignment="1" applyProtection="1">
      <alignment horizontal="center" vertical="top"/>
    </xf>
    <xf numFmtId="0" fontId="0" fillId="0" borderId="5" xfId="0" applyFill="1" applyBorder="1" applyProtection="1"/>
    <xf numFmtId="0" fontId="1" fillId="0" borderId="15" xfId="0" applyFont="1" applyBorder="1" applyAlignment="1" applyProtection="1">
      <alignment horizontal="right" vertical="center"/>
    </xf>
    <xf numFmtId="0" fontId="30" fillId="0" borderId="16" xfId="0" applyFont="1" applyBorder="1" applyAlignment="1" applyProtection="1">
      <alignment horizontal="right" vertical="center"/>
    </xf>
    <xf numFmtId="0" fontId="5" fillId="0" borderId="15" xfId="0" applyFont="1" applyBorder="1" applyAlignment="1" applyProtection="1">
      <alignment horizontal="center" vertical="center"/>
    </xf>
    <xf numFmtId="0" fontId="5" fillId="0" borderId="32" xfId="0" applyFont="1" applyBorder="1" applyAlignment="1" applyProtection="1">
      <alignment horizontal="center" vertical="center"/>
    </xf>
    <xf numFmtId="0" fontId="49" fillId="0" borderId="26" xfId="27" applyFont="1" applyFill="1" applyBorder="1" applyAlignment="1" applyProtection="1">
      <alignment horizontal="center" vertical="center"/>
      <protection locked="0"/>
    </xf>
    <xf numFmtId="0" fontId="34" fillId="0" borderId="0" xfId="0" applyFont="1" applyAlignment="1" applyProtection="1">
      <alignment horizontal="left" indent="5"/>
    </xf>
    <xf numFmtId="0" fontId="34" fillId="0" borderId="0" xfId="0" applyFont="1" applyProtection="1"/>
    <xf numFmtId="0" fontId="60" fillId="0" borderId="0" xfId="0" applyFont="1" applyAlignment="1" applyProtection="1">
      <alignment vertical="center"/>
    </xf>
    <xf numFmtId="178" fontId="61" fillId="23" borderId="22" xfId="0" applyNumberFormat="1" applyFont="1" applyFill="1" applyBorder="1" applyAlignment="1" applyProtection="1">
      <alignment horizontal="left" vertical="center"/>
    </xf>
    <xf numFmtId="178" fontId="61" fillId="23" borderId="4" xfId="0" applyNumberFormat="1" applyFont="1" applyFill="1" applyBorder="1" applyAlignment="1" applyProtection="1">
      <alignment horizontal="left" vertical="center"/>
    </xf>
    <xf numFmtId="178" fontId="61" fillId="23" borderId="0" xfId="0" applyNumberFormat="1" applyFont="1" applyFill="1" applyBorder="1" applyAlignment="1" applyProtection="1">
      <alignment horizontal="left" vertical="center"/>
    </xf>
    <xf numFmtId="178" fontId="61" fillId="23" borderId="37" xfId="0" applyNumberFormat="1" applyFont="1" applyFill="1" applyBorder="1" applyAlignment="1" applyProtection="1">
      <alignment horizontal="left" vertical="center"/>
    </xf>
    <xf numFmtId="0" fontId="34" fillId="0" borderId="0" xfId="0" applyFont="1" applyAlignment="1" applyProtection="1">
      <alignment vertical="center"/>
    </xf>
    <xf numFmtId="169" fontId="28" fillId="0" borderId="17" xfId="0" applyNumberFormat="1" applyFont="1" applyFill="1" applyBorder="1" applyAlignment="1" applyProtection="1">
      <alignment horizontal="left" vertical="top"/>
    </xf>
    <xf numFmtId="0" fontId="28" fillId="0" borderId="17" xfId="0" applyNumberFormat="1" applyFont="1" applyFill="1" applyBorder="1" applyAlignment="1" applyProtection="1">
      <alignment horizontal="left" vertical="top"/>
    </xf>
    <xf numFmtId="169" fontId="28" fillId="0" borderId="18" xfId="0" applyNumberFormat="1" applyFont="1" applyFill="1" applyBorder="1" applyAlignment="1" applyProtection="1">
      <alignment horizontal="left" vertical="top"/>
    </xf>
    <xf numFmtId="169" fontId="28" fillId="0" borderId="19" xfId="0" applyNumberFormat="1" applyFont="1" applyFill="1" applyBorder="1" applyAlignment="1" applyProtection="1">
      <alignment horizontal="left" vertical="top"/>
    </xf>
    <xf numFmtId="166" fontId="28" fillId="0" borderId="18" xfId="0" applyNumberFormat="1" applyFont="1" applyFill="1" applyBorder="1" applyAlignment="1" applyProtection="1">
      <alignment horizontal="left" vertical="top"/>
    </xf>
    <xf numFmtId="166" fontId="28" fillId="0" borderId="19" xfId="0" applyNumberFormat="1" applyFont="1" applyFill="1" applyBorder="1" applyAlignment="1" applyProtection="1">
      <alignment horizontal="left" vertical="top"/>
    </xf>
    <xf numFmtId="0" fontId="28" fillId="0" borderId="22" xfId="0" applyNumberFormat="1" applyFont="1" applyFill="1" applyBorder="1" applyAlignment="1" applyProtection="1">
      <alignment horizontal="left" vertical="top"/>
    </xf>
    <xf numFmtId="169" fontId="28" fillId="0" borderId="17" xfId="0" applyNumberFormat="1" applyFont="1" applyBorder="1" applyAlignment="1" applyProtection="1">
      <alignment horizontal="left" vertical="top"/>
    </xf>
    <xf numFmtId="169" fontId="28" fillId="0" borderId="22" xfId="0" applyNumberFormat="1" applyFont="1" applyFill="1" applyBorder="1" applyAlignment="1" applyProtection="1">
      <alignment horizontal="left" vertical="top"/>
    </xf>
    <xf numFmtId="169" fontId="28" fillId="0" borderId="18" xfId="0" applyNumberFormat="1" applyFont="1" applyBorder="1" applyAlignment="1" applyProtection="1">
      <alignment horizontal="left" vertical="top"/>
    </xf>
    <xf numFmtId="169" fontId="28" fillId="0" borderId="31" xfId="0" applyNumberFormat="1" applyFont="1" applyBorder="1" applyAlignment="1" applyProtection="1">
      <alignment horizontal="left" vertical="top"/>
    </xf>
    <xf numFmtId="182" fontId="28" fillId="0" borderId="17" xfId="0" applyNumberFormat="1" applyFont="1" applyFill="1" applyBorder="1" applyAlignment="1" applyProtection="1">
      <alignment horizontal="left" vertical="top"/>
    </xf>
    <xf numFmtId="0" fontId="0" fillId="0" borderId="8" xfId="0" applyFill="1" applyBorder="1" applyAlignment="1" applyProtection="1">
      <alignment horizontal="center" vertical="center"/>
    </xf>
    <xf numFmtId="182" fontId="28" fillId="0" borderId="3" xfId="0" applyNumberFormat="1" applyFont="1" applyFill="1" applyBorder="1" applyAlignment="1" applyProtection="1">
      <alignment horizontal="left" vertical="top"/>
    </xf>
    <xf numFmtId="0" fontId="30" fillId="0" borderId="6" xfId="0" applyFont="1" applyFill="1" applyBorder="1" applyAlignment="1" applyProtection="1">
      <alignment vertical="top"/>
    </xf>
    <xf numFmtId="0" fontId="28" fillId="0" borderId="18" xfId="0" applyNumberFormat="1" applyFont="1" applyFill="1" applyBorder="1" applyAlignment="1" applyProtection="1">
      <alignment horizontal="left" vertical="top"/>
    </xf>
    <xf numFmtId="0" fontId="28" fillId="0" borderId="3" xfId="0" applyNumberFormat="1" applyFont="1" applyFill="1" applyBorder="1" applyAlignment="1" applyProtection="1">
      <alignment horizontal="left" vertical="top"/>
    </xf>
    <xf numFmtId="0" fontId="0" fillId="0" borderId="21" xfId="0" applyBorder="1" applyProtection="1"/>
    <xf numFmtId="0" fontId="0" fillId="0" borderId="16" xfId="0" applyBorder="1" applyProtection="1"/>
    <xf numFmtId="0" fontId="0" fillId="0" borderId="38" xfId="0" applyBorder="1" applyProtection="1"/>
    <xf numFmtId="0" fontId="53" fillId="0" borderId="16" xfId="0" applyFont="1" applyBorder="1" applyProtection="1"/>
    <xf numFmtId="0" fontId="0" fillId="0" borderId="32" xfId="0" applyBorder="1" applyProtection="1"/>
    <xf numFmtId="0" fontId="0" fillId="0" borderId="15" xfId="0" applyBorder="1" applyProtection="1"/>
    <xf numFmtId="0" fontId="0" fillId="0" borderId="68" xfId="0" applyBorder="1" applyProtection="1"/>
    <xf numFmtId="0" fontId="56" fillId="0" borderId="58" xfId="0" applyFont="1" applyBorder="1" applyAlignment="1" applyProtection="1">
      <alignment horizontal="center" vertical="center"/>
    </xf>
    <xf numFmtId="0" fontId="56" fillId="0" borderId="66" xfId="0" applyFont="1" applyBorder="1" applyAlignment="1" applyProtection="1">
      <alignment horizontal="center" vertical="center"/>
    </xf>
    <xf numFmtId="0" fontId="52" fillId="21" borderId="55" xfId="0" applyFont="1" applyFill="1" applyBorder="1" applyAlignment="1" applyProtection="1">
      <alignment horizontal="center" vertical="center"/>
      <protection locked="0"/>
    </xf>
    <xf numFmtId="0" fontId="60" fillId="0" borderId="37" xfId="0" applyFont="1" applyBorder="1" applyAlignment="1" applyProtection="1">
      <alignment vertical="center"/>
      <protection locked="0"/>
    </xf>
    <xf numFmtId="0" fontId="34" fillId="0" borderId="37" xfId="0" applyFont="1" applyBorder="1" applyAlignment="1" applyProtection="1">
      <alignment vertical="center"/>
      <protection locked="0"/>
    </xf>
    <xf numFmtId="0" fontId="0" fillId="0" borderId="37" xfId="0" applyBorder="1" applyAlignment="1" applyProtection="1">
      <alignment vertical="center"/>
      <protection locked="0"/>
    </xf>
    <xf numFmtId="0" fontId="0" fillId="0" borderId="37" xfId="0" applyFill="1" applyBorder="1" applyProtection="1">
      <protection locked="0"/>
    </xf>
    <xf numFmtId="0" fontId="0" fillId="0" borderId="64" xfId="0" applyFill="1" applyBorder="1" applyAlignment="1" applyProtection="1">
      <alignment horizontal="center"/>
      <protection locked="0"/>
    </xf>
    <xf numFmtId="0" fontId="32" fillId="0" borderId="37" xfId="0" applyFont="1" applyFill="1" applyBorder="1" applyAlignment="1" applyProtection="1">
      <alignment horizontal="center" vertical="center"/>
      <protection locked="0"/>
    </xf>
    <xf numFmtId="0" fontId="32" fillId="0" borderId="37" xfId="0" applyFont="1" applyBorder="1" applyAlignment="1" applyProtection="1">
      <alignment horizontal="center" vertical="center"/>
      <protection locked="0"/>
    </xf>
    <xf numFmtId="0" fontId="0" fillId="0" borderId="60" xfId="0" applyFill="1" applyBorder="1" applyAlignment="1" applyProtection="1">
      <alignment horizontal="center"/>
      <protection locked="0"/>
    </xf>
    <xf numFmtId="0" fontId="0" fillId="0" borderId="37" xfId="0" applyBorder="1" applyProtection="1">
      <protection locked="0"/>
    </xf>
    <xf numFmtId="0" fontId="0" fillId="0" borderId="61" xfId="0" applyFill="1" applyBorder="1" applyProtection="1">
      <protection locked="0"/>
    </xf>
    <xf numFmtId="0" fontId="0" fillId="0" borderId="0" xfId="0" applyProtection="1">
      <protection locked="0"/>
    </xf>
    <xf numFmtId="0" fontId="0" fillId="0" borderId="62" xfId="0" applyBorder="1" applyProtection="1">
      <protection locked="0"/>
    </xf>
    <xf numFmtId="0" fontId="0" fillId="0" borderId="26" xfId="0" applyFill="1" applyBorder="1" applyAlignment="1" applyProtection="1">
      <alignment vertical="center"/>
      <protection locked="0"/>
    </xf>
    <xf numFmtId="0" fontId="50" fillId="0" borderId="26" xfId="27" applyFont="1" applyFill="1" applyBorder="1" applyAlignment="1" applyProtection="1">
      <alignment horizontal="center" vertical="center"/>
      <protection locked="0"/>
    </xf>
  </cellXfs>
  <cellStyles count="31">
    <cellStyle name="Checklist item" xfId="1" xr:uid="{00000000-0005-0000-0000-000000000000}"/>
    <cellStyle name="Checklist item 2" xfId="2" xr:uid="{00000000-0005-0000-0000-000001000000}"/>
    <cellStyle name="Checklist item 2 2" xfId="3" xr:uid="{00000000-0005-0000-0000-000002000000}"/>
    <cellStyle name="Checklist item 3" xfId="4" xr:uid="{00000000-0005-0000-0000-000003000000}"/>
    <cellStyle name="Checklist item_Climate Zone 2 IECC 2006 v2.2 Worksheet - DRAFT" xfId="5" xr:uid="{00000000-0005-0000-0000-000004000000}"/>
    <cellStyle name="Followed Hyperlink" xfId="6" builtinId="9" customBuiltin="1"/>
    <cellStyle name="Heading" xfId="7" xr:uid="{00000000-0005-0000-0000-000006000000}"/>
    <cellStyle name="Heading1" xfId="8" xr:uid="{00000000-0005-0000-0000-000007000000}"/>
    <cellStyle name="Hyperlink" xfId="9" builtinId="8" customBuiltin="1"/>
    <cellStyle name="Hyperlink 2" xfId="10" xr:uid="{00000000-0005-0000-0000-000009000000}"/>
    <cellStyle name="Normal" xfId="0" builtinId="0"/>
    <cellStyle name="Normal 2" xfId="11" xr:uid="{00000000-0005-0000-0000-00000B000000}"/>
    <cellStyle name="Normal 2 2" xfId="12" xr:uid="{00000000-0005-0000-0000-00000C000000}"/>
    <cellStyle name="Normal 3" xfId="13" xr:uid="{00000000-0005-0000-0000-00000D000000}"/>
    <cellStyle name="Normal 3 2" xfId="14" xr:uid="{00000000-0005-0000-0000-00000E000000}"/>
    <cellStyle name="Normal 3 3" xfId="15" xr:uid="{00000000-0005-0000-0000-00000F000000}"/>
    <cellStyle name="Normal 4" xfId="16" xr:uid="{00000000-0005-0000-0000-000010000000}"/>
    <cellStyle name="Normal 5" xfId="17" xr:uid="{00000000-0005-0000-0000-000011000000}"/>
    <cellStyle name="Normal 6" xfId="18" xr:uid="{00000000-0005-0000-0000-000012000000}"/>
    <cellStyle name="Normal 7" xfId="19" xr:uid="{00000000-0005-0000-0000-000013000000}"/>
    <cellStyle name="Normal 8" xfId="30" xr:uid="{00000000-0005-0000-0000-000014000000}"/>
    <cellStyle name="Percent 2" xfId="20" xr:uid="{00000000-0005-0000-0000-000015000000}"/>
    <cellStyle name="Result" xfId="21" xr:uid="{00000000-0005-0000-0000-000016000000}"/>
    <cellStyle name="Result2" xfId="22" xr:uid="{00000000-0005-0000-0000-000017000000}"/>
    <cellStyle name="Subtopic title" xfId="23" xr:uid="{00000000-0005-0000-0000-000018000000}"/>
    <cellStyle name="Subtopic title 2" xfId="24" xr:uid="{00000000-0005-0000-0000-000019000000}"/>
    <cellStyle name="Subtopic title 2 2" xfId="25" xr:uid="{00000000-0005-0000-0000-00001A000000}"/>
    <cellStyle name="Subtopic title 3" xfId="26" xr:uid="{00000000-0005-0000-0000-00001B000000}"/>
    <cellStyle name="Topic title" xfId="27" xr:uid="{00000000-0005-0000-0000-00001C000000}"/>
    <cellStyle name="Topic title 2" xfId="28" xr:uid="{00000000-0005-0000-0000-00001D000000}"/>
    <cellStyle name="Topic title 2 2" xfId="29" xr:uid="{00000000-0005-0000-0000-00001E000000}"/>
  </cellStyles>
  <dxfs count="304">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rgb="FFFF0000"/>
        </patternFill>
      </fill>
    </dxf>
    <dxf>
      <fill>
        <patternFill>
          <bgColor rgb="FFFF000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colors>
    <mruColors>
      <color rgb="FF6CC04A"/>
      <color rgb="FFF5E600"/>
      <color rgb="FF00ACC8"/>
      <color rgb="FF6D6E71"/>
      <color rgb="FF9999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99393</xdr:colOff>
      <xdr:row>367</xdr:row>
      <xdr:rowOff>49697</xdr:rowOff>
    </xdr:from>
    <xdr:to>
      <xdr:col>3</xdr:col>
      <xdr:colOff>2758109</xdr:colOff>
      <xdr:row>367</xdr:row>
      <xdr:rowOff>768091</xdr:rowOff>
    </xdr:to>
    <xdr:pic>
      <xdr:nvPicPr>
        <xdr:cNvPr id="3" name="Picture 2">
          <a:extLst>
            <a:ext uri="{FF2B5EF4-FFF2-40B4-BE49-F238E27FC236}">
              <a16:creationId xmlns:a16="http://schemas.microsoft.com/office/drawing/2014/main" id="{6C11CCD0-CB66-4720-9B0D-586329597A9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9567" y="66509349"/>
          <a:ext cx="2874064" cy="718394"/>
        </a:xfrm>
        <a:prstGeom prst="rect">
          <a:avLst/>
        </a:prstGeom>
      </xdr:spPr>
    </xdr:pic>
    <xdr:clientData/>
  </xdr:twoCellAnchor>
  <xdr:twoCellAnchor editAs="oneCell">
    <xdr:from>
      <xdr:col>2</xdr:col>
      <xdr:colOff>0</xdr:colOff>
      <xdr:row>371</xdr:row>
      <xdr:rowOff>0</xdr:rowOff>
    </xdr:from>
    <xdr:to>
      <xdr:col>3</xdr:col>
      <xdr:colOff>3876261</xdr:colOff>
      <xdr:row>372</xdr:row>
      <xdr:rowOff>2030</xdr:rowOff>
    </xdr:to>
    <xdr:pic>
      <xdr:nvPicPr>
        <xdr:cNvPr id="4" name="Picture 3">
          <a:extLst>
            <a:ext uri="{FF2B5EF4-FFF2-40B4-BE49-F238E27FC236}">
              <a16:creationId xmlns:a16="http://schemas.microsoft.com/office/drawing/2014/main" id="{532D48BC-6EDA-4921-97A2-05AACDF9B9C9}"/>
            </a:ext>
          </a:extLst>
        </xdr:cNvPr>
        <xdr:cNvPicPr>
          <a:picLocks noChangeAspect="1"/>
        </xdr:cNvPicPr>
      </xdr:nvPicPr>
      <xdr:blipFill>
        <a:blip xmlns:r="http://schemas.openxmlformats.org/officeDocument/2006/relationships" r:embed="rId2"/>
        <a:stretch>
          <a:fillRect/>
        </a:stretch>
      </xdr:blipFill>
      <xdr:spPr>
        <a:xfrm>
          <a:off x="1060174" y="67958804"/>
          <a:ext cx="4091609" cy="552363"/>
        </a:xfrm>
        <a:prstGeom prst="rect">
          <a:avLst/>
        </a:prstGeom>
      </xdr:spPr>
    </xdr:pic>
    <xdr:clientData/>
  </xdr:twoCellAnchor>
</xdr:wsDr>
</file>

<file path=xl/theme/theme1.xml><?xml version="1.0" encoding="utf-8"?>
<a:theme xmlns:a="http://schemas.openxmlformats.org/drawingml/2006/main" name="Office Theme">
  <a:themeElements>
    <a:clrScheme name="EarthCraft">
      <a:dk1>
        <a:sysClr val="windowText" lastClr="000000"/>
      </a:dk1>
      <a:lt1>
        <a:sysClr val="window" lastClr="FFFFFF"/>
      </a:lt1>
      <a:dk2>
        <a:srgbClr val="D06F1A"/>
      </a:dk2>
      <a:lt2>
        <a:srgbClr val="E7DEC9"/>
      </a:lt2>
      <a:accent1>
        <a:srgbClr val="B8C579"/>
      </a:accent1>
      <a:accent2>
        <a:srgbClr val="BFBFBF"/>
      </a:accent2>
      <a:accent3>
        <a:srgbClr val="7F7F7F"/>
      </a:accent3>
      <a:accent4>
        <a:srgbClr val="B8C579"/>
      </a:accent4>
      <a:accent5>
        <a:srgbClr val="F9F68E"/>
      </a:accent5>
      <a:accent6>
        <a:srgbClr val="E1C793"/>
      </a:accent6>
      <a:hlink>
        <a:srgbClr val="D06F1A"/>
      </a:hlink>
      <a:folHlink>
        <a:srgbClr val="D9CBAB"/>
      </a:folHlink>
    </a:clrScheme>
    <a:fontScheme name="EarthCraft (Verdana)">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5E600"/>
  </sheetPr>
  <dimension ref="A1:H30"/>
  <sheetViews>
    <sheetView zoomScaleNormal="100" zoomScaleSheetLayoutView="90" workbookViewId="0">
      <selection activeCell="G6" sqref="G6"/>
    </sheetView>
  </sheetViews>
  <sheetFormatPr defaultColWidth="8.81640625" defaultRowHeight="14.5" x14ac:dyDescent="0.35"/>
  <cols>
    <col min="1" max="1" width="2.1796875" style="30" customWidth="1"/>
    <col min="2" max="2" width="2.81640625" style="30" customWidth="1"/>
    <col min="3" max="3" width="4.1796875" style="30" customWidth="1"/>
    <col min="4" max="4" width="3.81640625" style="30" customWidth="1"/>
    <col min="5" max="5" width="3.7265625" style="30" customWidth="1"/>
    <col min="6" max="7" width="8.81640625" style="30"/>
    <col min="8" max="8" width="59.26953125" style="30" customWidth="1"/>
    <col min="9" max="16384" width="8.81640625" style="30"/>
  </cols>
  <sheetData>
    <row r="1" spans="1:8" ht="27.75" customHeight="1" x14ac:dyDescent="0.35">
      <c r="A1" s="569" t="s">
        <v>517</v>
      </c>
      <c r="B1" s="570"/>
      <c r="C1" s="570"/>
      <c r="D1" s="570"/>
      <c r="E1" s="571"/>
      <c r="F1" s="571"/>
      <c r="G1" s="571"/>
      <c r="H1" s="572"/>
    </row>
    <row r="2" spans="1:8" x14ac:dyDescent="0.35">
      <c r="A2" s="126" t="s">
        <v>421</v>
      </c>
      <c r="B2" s="127"/>
      <c r="C2" s="127"/>
      <c r="D2" s="127"/>
      <c r="E2" s="128"/>
      <c r="F2" s="128"/>
      <c r="G2" s="128"/>
      <c r="H2" s="129"/>
    </row>
    <row r="3" spans="1:8" ht="52.5" customHeight="1" x14ac:dyDescent="0.35">
      <c r="A3" s="130"/>
      <c r="B3" s="128"/>
      <c r="C3" s="466" t="s">
        <v>402</v>
      </c>
      <c r="D3" s="466"/>
      <c r="E3" s="466"/>
      <c r="F3" s="466"/>
      <c r="G3" s="466"/>
      <c r="H3" s="467"/>
    </row>
    <row r="4" spans="1:8" x14ac:dyDescent="0.35">
      <c r="A4" s="126" t="s">
        <v>422</v>
      </c>
      <c r="B4" s="127"/>
      <c r="C4" s="127"/>
      <c r="D4" s="127"/>
      <c r="E4" s="128"/>
      <c r="F4" s="128"/>
      <c r="G4" s="128"/>
      <c r="H4" s="129"/>
    </row>
    <row r="5" spans="1:8" ht="108" customHeight="1" x14ac:dyDescent="0.35">
      <c r="A5" s="130"/>
      <c r="B5" s="128"/>
      <c r="C5" s="466" t="s">
        <v>403</v>
      </c>
      <c r="D5" s="466"/>
      <c r="E5" s="466"/>
      <c r="F5" s="466"/>
      <c r="G5" s="466"/>
      <c r="H5" s="467"/>
    </row>
    <row r="6" spans="1:8" ht="14.25" customHeight="1" x14ac:dyDescent="0.35">
      <c r="A6" s="126" t="s">
        <v>423</v>
      </c>
      <c r="B6" s="127"/>
      <c r="C6" s="127"/>
      <c r="D6" s="127"/>
      <c r="E6" s="128"/>
      <c r="F6" s="128"/>
      <c r="G6" s="128"/>
      <c r="H6" s="129"/>
    </row>
    <row r="7" spans="1:8" ht="12.75" customHeight="1" x14ac:dyDescent="0.35">
      <c r="A7" s="130"/>
      <c r="B7" s="131" t="s">
        <v>424</v>
      </c>
      <c r="C7" s="128"/>
      <c r="D7" s="128"/>
      <c r="E7" s="128"/>
      <c r="F7" s="128"/>
      <c r="G7" s="128"/>
      <c r="H7" s="129"/>
    </row>
    <row r="8" spans="1:8" ht="34.5" customHeight="1" x14ac:dyDescent="0.35">
      <c r="A8" s="132"/>
      <c r="B8" s="14"/>
      <c r="C8" s="466" t="s">
        <v>404</v>
      </c>
      <c r="D8" s="466"/>
      <c r="E8" s="466"/>
      <c r="F8" s="466"/>
      <c r="G8" s="466"/>
      <c r="H8" s="467"/>
    </row>
    <row r="9" spans="1:8" x14ac:dyDescent="0.35">
      <c r="A9" s="132"/>
      <c r="B9" s="133"/>
      <c r="C9" s="134" t="s">
        <v>425</v>
      </c>
      <c r="D9" s="14" t="s">
        <v>70</v>
      </c>
      <c r="E9" s="14"/>
      <c r="F9" s="14"/>
      <c r="G9" s="128"/>
      <c r="H9" s="129"/>
    </row>
    <row r="10" spans="1:8" x14ac:dyDescent="0.35">
      <c r="A10" s="132"/>
      <c r="B10" s="133"/>
      <c r="C10" s="133"/>
      <c r="D10" s="135" t="s">
        <v>426</v>
      </c>
      <c r="E10" s="14" t="s">
        <v>427</v>
      </c>
      <c r="F10" s="14"/>
      <c r="G10" s="128"/>
      <c r="H10" s="129"/>
    </row>
    <row r="11" spans="1:8" ht="25.5" customHeight="1" x14ac:dyDescent="0.35">
      <c r="A11" s="132"/>
      <c r="B11" s="133"/>
      <c r="C11" s="133"/>
      <c r="D11" s="135" t="s">
        <v>426</v>
      </c>
      <c r="E11" s="466" t="s">
        <v>362</v>
      </c>
      <c r="F11" s="466"/>
      <c r="G11" s="466"/>
      <c r="H11" s="467"/>
    </row>
    <row r="12" spans="1:8" x14ac:dyDescent="0.35">
      <c r="A12" s="132"/>
      <c r="B12" s="133"/>
      <c r="C12" s="134" t="s">
        <v>425</v>
      </c>
      <c r="D12" s="14" t="s">
        <v>71</v>
      </c>
      <c r="E12" s="128"/>
      <c r="F12" s="14"/>
      <c r="G12" s="128"/>
      <c r="H12" s="129"/>
    </row>
    <row r="13" spans="1:8" ht="77.25" customHeight="1" x14ac:dyDescent="0.35">
      <c r="A13" s="132"/>
      <c r="B13" s="133"/>
      <c r="C13" s="133"/>
      <c r="D13" s="135" t="s">
        <v>426</v>
      </c>
      <c r="E13" s="466" t="s">
        <v>363</v>
      </c>
      <c r="F13" s="466"/>
      <c r="G13" s="466"/>
      <c r="H13" s="467"/>
    </row>
    <row r="14" spans="1:8" x14ac:dyDescent="0.35">
      <c r="A14" s="132"/>
      <c r="B14" s="133"/>
      <c r="C14" s="134" t="s">
        <v>425</v>
      </c>
      <c r="D14" s="14" t="s">
        <v>115</v>
      </c>
      <c r="E14" s="128"/>
      <c r="F14" s="14"/>
      <c r="G14" s="128"/>
      <c r="H14" s="129"/>
    </row>
    <row r="15" spans="1:8" ht="40.5" customHeight="1" x14ac:dyDescent="0.35">
      <c r="A15" s="132"/>
      <c r="B15" s="133"/>
      <c r="C15" s="133"/>
      <c r="D15" s="135" t="s">
        <v>426</v>
      </c>
      <c r="E15" s="466" t="s">
        <v>364</v>
      </c>
      <c r="F15" s="466"/>
      <c r="G15" s="466"/>
      <c r="H15" s="467"/>
    </row>
    <row r="16" spans="1:8" ht="15.75" customHeight="1" x14ac:dyDescent="0.35">
      <c r="A16" s="132"/>
      <c r="B16" s="133"/>
      <c r="C16" s="133"/>
      <c r="D16" s="133"/>
      <c r="E16" s="135" t="s">
        <v>365</v>
      </c>
      <c r="F16" s="139" t="s">
        <v>366</v>
      </c>
      <c r="G16" s="14" t="s">
        <v>486</v>
      </c>
      <c r="H16" s="129"/>
    </row>
    <row r="17" spans="1:8" x14ac:dyDescent="0.35">
      <c r="A17" s="132"/>
      <c r="B17" s="133"/>
      <c r="C17" s="133"/>
      <c r="D17" s="133"/>
      <c r="E17" s="135" t="s">
        <v>365</v>
      </c>
      <c r="F17" s="140" t="s">
        <v>367</v>
      </c>
      <c r="G17" s="14" t="s">
        <v>368</v>
      </c>
      <c r="H17" s="129"/>
    </row>
    <row r="18" spans="1:8" x14ac:dyDescent="0.35">
      <c r="A18" s="132"/>
      <c r="B18" s="133"/>
      <c r="C18" s="133"/>
      <c r="D18" s="133"/>
      <c r="E18" s="135" t="s">
        <v>365</v>
      </c>
      <c r="F18" s="141" t="s">
        <v>369</v>
      </c>
      <c r="G18" s="14" t="s">
        <v>370</v>
      </c>
      <c r="H18" s="129"/>
    </row>
    <row r="19" spans="1:8" ht="12.75" customHeight="1" x14ac:dyDescent="0.35">
      <c r="A19" s="132"/>
      <c r="B19" s="133"/>
      <c r="C19" s="133"/>
      <c r="D19" s="133"/>
      <c r="E19" s="135"/>
      <c r="F19" s="136"/>
      <c r="G19" s="14" t="s">
        <v>371</v>
      </c>
      <c r="H19" s="129"/>
    </row>
    <row r="20" spans="1:8" x14ac:dyDescent="0.35">
      <c r="A20" s="132"/>
      <c r="B20" s="133"/>
      <c r="C20" s="133"/>
      <c r="D20" s="133"/>
      <c r="E20" s="135" t="s">
        <v>365</v>
      </c>
      <c r="F20" s="142" t="s">
        <v>372</v>
      </c>
      <c r="G20" s="14" t="s">
        <v>373</v>
      </c>
      <c r="H20" s="129"/>
    </row>
    <row r="21" spans="1:8" ht="16.5" customHeight="1" x14ac:dyDescent="0.35">
      <c r="A21" s="132"/>
      <c r="B21" s="133"/>
      <c r="C21" s="133"/>
      <c r="D21" s="133"/>
      <c r="E21" s="135" t="s">
        <v>365</v>
      </c>
      <c r="F21" s="143" t="s">
        <v>374</v>
      </c>
      <c r="G21" s="14" t="s">
        <v>375</v>
      </c>
      <c r="H21" s="129"/>
    </row>
    <row r="22" spans="1:8" ht="16.5" customHeight="1" x14ac:dyDescent="0.35">
      <c r="A22" s="130"/>
      <c r="B22" s="131" t="s">
        <v>376</v>
      </c>
      <c r="C22" s="128"/>
      <c r="D22" s="128"/>
      <c r="E22" s="128"/>
      <c r="F22" s="128"/>
      <c r="G22" s="128"/>
      <c r="H22" s="129"/>
    </row>
    <row r="23" spans="1:8" ht="28.5" customHeight="1" x14ac:dyDescent="0.35">
      <c r="A23" s="132"/>
      <c r="B23" s="14"/>
      <c r="C23" s="466" t="s">
        <v>516</v>
      </c>
      <c r="D23" s="466"/>
      <c r="E23" s="466"/>
      <c r="F23" s="466"/>
      <c r="G23" s="466"/>
      <c r="H23" s="467"/>
    </row>
    <row r="24" spans="1:8" ht="18" customHeight="1" x14ac:dyDescent="0.35">
      <c r="A24" s="130"/>
      <c r="B24" s="14"/>
      <c r="C24" s="134" t="s">
        <v>425</v>
      </c>
      <c r="D24" s="563" t="s">
        <v>377</v>
      </c>
      <c r="E24" s="563"/>
      <c r="F24" s="563"/>
      <c r="G24" s="563"/>
      <c r="H24" s="564"/>
    </row>
    <row r="25" spans="1:8" ht="16.5" customHeight="1" x14ac:dyDescent="0.35">
      <c r="A25" s="130"/>
      <c r="B25" s="14"/>
      <c r="C25" s="14"/>
      <c r="D25" s="135" t="s">
        <v>426</v>
      </c>
      <c r="E25" s="466" t="s">
        <v>378</v>
      </c>
      <c r="F25" s="466"/>
      <c r="G25" s="466"/>
      <c r="H25" s="467"/>
    </row>
    <row r="26" spans="1:8" ht="18" customHeight="1" x14ac:dyDescent="0.35">
      <c r="A26" s="130"/>
      <c r="B26" s="14"/>
      <c r="C26" s="134" t="s">
        <v>425</v>
      </c>
      <c r="D26" s="565" t="s">
        <v>379</v>
      </c>
      <c r="E26" s="565"/>
      <c r="F26" s="565"/>
      <c r="G26" s="565"/>
      <c r="H26" s="566"/>
    </row>
    <row r="27" spans="1:8" ht="30" customHeight="1" x14ac:dyDescent="0.35">
      <c r="A27" s="130"/>
      <c r="B27" s="14"/>
      <c r="C27" s="14"/>
      <c r="D27" s="135" t="s">
        <v>426</v>
      </c>
      <c r="E27" s="466" t="s">
        <v>483</v>
      </c>
      <c r="F27" s="466"/>
      <c r="G27" s="466"/>
      <c r="H27" s="467"/>
    </row>
    <row r="28" spans="1:8" ht="17.25" customHeight="1" x14ac:dyDescent="0.35">
      <c r="A28" s="130"/>
      <c r="B28" s="14"/>
      <c r="C28" s="134" t="s">
        <v>425</v>
      </c>
      <c r="D28" s="567" t="s">
        <v>484</v>
      </c>
      <c r="E28" s="567"/>
      <c r="F28" s="567"/>
      <c r="G28" s="567"/>
      <c r="H28" s="568"/>
    </row>
    <row r="29" spans="1:8" ht="15.75" customHeight="1" x14ac:dyDescent="0.35">
      <c r="A29" s="130"/>
      <c r="B29" s="14"/>
      <c r="C29" s="14"/>
      <c r="D29" s="135" t="s">
        <v>426</v>
      </c>
      <c r="E29" s="466" t="s">
        <v>485</v>
      </c>
      <c r="F29" s="466"/>
      <c r="G29" s="466"/>
      <c r="H29" s="467"/>
    </row>
    <row r="30" spans="1:8" ht="42" customHeight="1" thickBot="1" x14ac:dyDescent="0.4">
      <c r="A30" s="137"/>
      <c r="B30" s="138"/>
      <c r="C30" s="468" t="s">
        <v>568</v>
      </c>
      <c r="D30" s="469"/>
      <c r="E30" s="469"/>
      <c r="F30" s="469"/>
      <c r="G30" s="469"/>
      <c r="H30" s="470"/>
    </row>
  </sheetData>
  <sheetProtection password="DE25" sheet="1" objects="1" scenarios="1" selectLockedCells="1"/>
  <customSheetViews>
    <customSheetView guid="{7E0C5C1F-A8E1-4256-8919-1760528F8325}" topLeftCell="A9">
      <selection activeCell="I6" sqref="I6:K6"/>
      <pageMargins left="0.7" right="0.7" top="0.75" bottom="0.75" header="0.3" footer="0.3"/>
    </customSheetView>
    <customSheetView guid="{2FEF0157-1395-4AB0-A359-44D2120F1FD8}" topLeftCell="A9">
      <selection activeCell="I6" sqref="I6:K6"/>
      <pageMargins left="0.7" right="0.7" top="0.75" bottom="0.75" header="0.3" footer="0.3"/>
    </customSheetView>
  </customSheetViews>
  <mergeCells count="14">
    <mergeCell ref="C3:H3"/>
    <mergeCell ref="C5:H5"/>
    <mergeCell ref="C8:H8"/>
    <mergeCell ref="E11:H11"/>
    <mergeCell ref="E13:H13"/>
    <mergeCell ref="E15:H15"/>
    <mergeCell ref="E29:H29"/>
    <mergeCell ref="C30:H30"/>
    <mergeCell ref="C23:H23"/>
    <mergeCell ref="D24:H24"/>
    <mergeCell ref="E25:H25"/>
    <mergeCell ref="D26:H26"/>
    <mergeCell ref="E27:H27"/>
    <mergeCell ref="D28:H28"/>
  </mergeCells>
  <phoneticPr fontId="10" type="noConversion"/>
  <pageMargins left="0.7" right="0.7" top="0.75" bottom="0.75" header="0.3" footer="0.3"/>
  <pageSetup scale="97" orientation="portrait" horizontalDpi="1200" verticalDpi="1200"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6D6E71"/>
  </sheetPr>
  <dimension ref="A1:O52"/>
  <sheetViews>
    <sheetView showGridLines="0" tabSelected="1" zoomScale="110" zoomScaleNormal="110" zoomScaleSheetLayoutView="70" workbookViewId="0">
      <selection activeCell="C1" sqref="C1:E1"/>
    </sheetView>
  </sheetViews>
  <sheetFormatPr defaultColWidth="9.1796875" defaultRowHeight="10" x14ac:dyDescent="0.2"/>
  <cols>
    <col min="1" max="1" width="3.7265625" style="575" customWidth="1"/>
    <col min="2" max="2" width="12.6328125" style="575" customWidth="1"/>
    <col min="3" max="3" width="3.7265625" style="575" customWidth="1"/>
    <col min="4" max="4" width="9.81640625" style="575" customWidth="1"/>
    <col min="5" max="5" width="6.453125" style="575" customWidth="1"/>
    <col min="6" max="7" width="3.7265625" style="575" customWidth="1"/>
    <col min="8" max="10" width="11.7265625" style="575" customWidth="1"/>
    <col min="11" max="11" width="3.7265625" style="575" customWidth="1"/>
    <col min="12" max="12" width="3.54296875" style="575" customWidth="1"/>
    <col min="13" max="13" width="3.7265625" style="575" customWidth="1"/>
    <col min="14" max="16384" width="9.1796875" style="575"/>
  </cols>
  <sheetData>
    <row r="1" spans="1:13" ht="22.5" customHeight="1" x14ac:dyDescent="0.2">
      <c r="A1" s="190" t="s">
        <v>420</v>
      </c>
      <c r="B1" s="187"/>
      <c r="C1" s="344"/>
      <c r="D1" s="344"/>
      <c r="E1" s="344"/>
      <c r="F1" s="279"/>
      <c r="G1" s="583"/>
      <c r="H1" s="105"/>
      <c r="I1" s="573"/>
      <c r="J1" s="573"/>
      <c r="K1" s="573"/>
      <c r="L1" s="110"/>
      <c r="M1" s="574"/>
    </row>
    <row r="2" spans="1:13" ht="14.15" customHeight="1" x14ac:dyDescent="0.2">
      <c r="A2" s="111" t="s">
        <v>338</v>
      </c>
      <c r="B2" s="84"/>
      <c r="C2" s="573"/>
      <c r="D2" s="573"/>
      <c r="E2" s="573"/>
      <c r="F2" s="84"/>
      <c r="G2" s="83" t="s">
        <v>413</v>
      </c>
      <c r="H2" s="85"/>
      <c r="I2" s="345"/>
      <c r="J2" s="345"/>
      <c r="K2" s="345"/>
      <c r="L2" s="85"/>
      <c r="M2" s="119"/>
    </row>
    <row r="3" spans="1:13" ht="14.15" customHeight="1" x14ac:dyDescent="0.2">
      <c r="A3" s="111" t="s">
        <v>520</v>
      </c>
      <c r="B3" s="84"/>
      <c r="C3" s="346"/>
      <c r="D3" s="346"/>
      <c r="E3" s="346"/>
      <c r="F3" s="84"/>
      <c r="G3" s="85" t="s">
        <v>339</v>
      </c>
      <c r="H3" s="85"/>
      <c r="I3" s="347"/>
      <c r="J3" s="347"/>
      <c r="K3" s="347"/>
      <c r="L3" s="85"/>
      <c r="M3" s="119"/>
    </row>
    <row r="4" spans="1:13" ht="14.15" customHeight="1" x14ac:dyDescent="0.2">
      <c r="A4" s="111" t="s">
        <v>340</v>
      </c>
      <c r="B4" s="84"/>
      <c r="C4" s="346"/>
      <c r="D4" s="346"/>
      <c r="E4" s="346"/>
      <c r="F4" s="84"/>
      <c r="G4" s="85" t="s">
        <v>341</v>
      </c>
      <c r="H4" s="85"/>
      <c r="I4" s="344"/>
      <c r="J4" s="344"/>
      <c r="K4" s="344"/>
      <c r="L4" s="85"/>
      <c r="M4" s="119"/>
    </row>
    <row r="5" spans="1:13" ht="14.15" customHeight="1" x14ac:dyDescent="0.2">
      <c r="A5" s="112" t="s">
        <v>493</v>
      </c>
      <c r="B5" s="85"/>
      <c r="C5" s="348"/>
      <c r="D5" s="348"/>
      <c r="E5" s="348"/>
      <c r="F5" s="85"/>
      <c r="G5" s="83"/>
      <c r="H5" s="85"/>
      <c r="I5" s="344"/>
      <c r="J5" s="344"/>
      <c r="K5" s="344"/>
      <c r="L5" s="85"/>
      <c r="M5" s="119"/>
    </row>
    <row r="6" spans="1:13" ht="14.15" customHeight="1" x14ac:dyDescent="0.2">
      <c r="A6" s="111" t="s">
        <v>521</v>
      </c>
      <c r="B6" s="84"/>
      <c r="C6" s="346"/>
      <c r="D6" s="346"/>
      <c r="E6" s="346"/>
      <c r="F6" s="84"/>
      <c r="G6" s="83" t="s">
        <v>342</v>
      </c>
      <c r="H6" s="85"/>
      <c r="I6" s="344"/>
      <c r="J6" s="344"/>
      <c r="K6" s="344"/>
      <c r="L6" s="85"/>
      <c r="M6" s="119"/>
    </row>
    <row r="7" spans="1:13" ht="9.75" customHeight="1" x14ac:dyDescent="0.2">
      <c r="A7" s="113"/>
      <c r="B7" s="85"/>
      <c r="C7" s="85"/>
      <c r="D7" s="85"/>
      <c r="E7" s="85"/>
      <c r="F7" s="85"/>
      <c r="G7" s="87"/>
      <c r="H7" s="86"/>
      <c r="I7" s="84"/>
      <c r="J7" s="84"/>
      <c r="K7" s="106"/>
      <c r="L7" s="85"/>
      <c r="M7" s="119"/>
    </row>
    <row r="8" spans="1:13" ht="14.15" customHeight="1" x14ac:dyDescent="0.2">
      <c r="A8" s="113" t="s">
        <v>343</v>
      </c>
      <c r="B8" s="85"/>
      <c r="C8" s="85"/>
      <c r="D8" s="349"/>
      <c r="E8" s="349"/>
      <c r="F8" s="85"/>
      <c r="G8" s="87" t="s">
        <v>522</v>
      </c>
      <c r="H8" s="86"/>
      <c r="I8" s="86"/>
      <c r="J8" s="349"/>
      <c r="K8" s="349"/>
      <c r="L8" s="85"/>
      <c r="M8" s="119"/>
    </row>
    <row r="9" spans="1:13" ht="14.15" customHeight="1" x14ac:dyDescent="0.2">
      <c r="A9" s="113" t="s">
        <v>344</v>
      </c>
      <c r="B9" s="85"/>
      <c r="C9" s="85"/>
      <c r="D9" s="352"/>
      <c r="E9" s="352"/>
      <c r="F9" s="85"/>
      <c r="G9" s="87" t="s">
        <v>345</v>
      </c>
      <c r="H9" s="86"/>
      <c r="I9" s="86"/>
      <c r="J9" s="352"/>
      <c r="K9" s="352"/>
      <c r="L9" s="85"/>
      <c r="M9" s="119"/>
    </row>
    <row r="10" spans="1:13" ht="14.15" customHeight="1" x14ac:dyDescent="0.2">
      <c r="A10" s="113" t="s">
        <v>519</v>
      </c>
      <c r="B10" s="85"/>
      <c r="C10" s="85"/>
      <c r="D10" s="352"/>
      <c r="E10" s="352"/>
      <c r="F10" s="85"/>
      <c r="G10" s="86"/>
      <c r="H10" s="86"/>
      <c r="I10" s="86"/>
      <c r="J10" s="86"/>
      <c r="K10" s="85"/>
      <c r="L10" s="85"/>
      <c r="M10" s="119"/>
    </row>
    <row r="11" spans="1:13" ht="14.15" customHeight="1" thickBot="1" x14ac:dyDescent="0.25">
      <c r="A11" s="113"/>
      <c r="B11" s="85"/>
      <c r="C11" s="85"/>
      <c r="D11" s="85"/>
      <c r="E11" s="85"/>
      <c r="F11" s="85"/>
      <c r="G11" s="86"/>
      <c r="H11" s="86"/>
      <c r="I11" s="86"/>
      <c r="J11" s="86"/>
      <c r="K11" s="85"/>
      <c r="L11" s="85"/>
      <c r="M11" s="119"/>
    </row>
    <row r="12" spans="1:13" ht="14.15" customHeight="1" x14ac:dyDescent="0.2">
      <c r="A12" s="113"/>
      <c r="B12" s="530" t="s">
        <v>405</v>
      </c>
      <c r="C12" s="531"/>
      <c r="D12" s="531"/>
      <c r="E12" s="532"/>
      <c r="F12" s="533"/>
      <c r="G12" s="534"/>
      <c r="H12" s="88" t="s">
        <v>406</v>
      </c>
      <c r="I12" s="89" t="s">
        <v>407</v>
      </c>
      <c r="J12" s="90" t="s">
        <v>408</v>
      </c>
      <c r="K12" s="85"/>
      <c r="L12" s="85"/>
      <c r="M12" s="119"/>
    </row>
    <row r="13" spans="1:13" ht="14.15" customHeight="1" thickBot="1" x14ac:dyDescent="0.25">
      <c r="A13" s="113"/>
      <c r="B13" s="535"/>
      <c r="C13" s="536"/>
      <c r="D13" s="536"/>
      <c r="E13" s="537"/>
      <c r="F13" s="538"/>
      <c r="G13" s="539"/>
      <c r="H13" s="91">
        <v>75</v>
      </c>
      <c r="I13" s="92">
        <v>100</v>
      </c>
      <c r="J13" s="93">
        <v>125</v>
      </c>
      <c r="K13" s="85"/>
      <c r="L13" s="85"/>
      <c r="M13" s="119"/>
    </row>
    <row r="14" spans="1:13" ht="14.15" customHeight="1" thickBot="1" x14ac:dyDescent="0.25">
      <c r="A14" s="113"/>
      <c r="B14" s="85"/>
      <c r="C14" s="85"/>
      <c r="D14" s="85"/>
      <c r="E14" s="85"/>
      <c r="F14" s="85"/>
      <c r="G14" s="86"/>
      <c r="H14" s="86"/>
      <c r="I14" s="86"/>
      <c r="J14" s="86"/>
      <c r="K14" s="85"/>
      <c r="L14" s="85"/>
      <c r="M14" s="119"/>
    </row>
    <row r="15" spans="1:13" ht="14.15" customHeight="1" x14ac:dyDescent="0.2">
      <c r="A15" s="113"/>
      <c r="B15" s="353" t="s">
        <v>409</v>
      </c>
      <c r="C15" s="354"/>
      <c r="D15" s="354"/>
      <c r="E15" s="354"/>
      <c r="F15" s="354"/>
      <c r="G15" s="354"/>
      <c r="H15" s="355"/>
      <c r="I15" s="361" t="s">
        <v>410</v>
      </c>
      <c r="J15" s="362"/>
      <c r="K15" s="85"/>
      <c r="L15" s="85"/>
      <c r="M15" s="119"/>
    </row>
    <row r="16" spans="1:13" ht="14.15" customHeight="1" thickBot="1" x14ac:dyDescent="0.25">
      <c r="A16" s="113"/>
      <c r="B16" s="356"/>
      <c r="C16" s="357"/>
      <c r="D16" s="357"/>
      <c r="E16" s="357"/>
      <c r="F16" s="357"/>
      <c r="G16" s="357"/>
      <c r="H16" s="358"/>
      <c r="I16" s="94" t="s">
        <v>71</v>
      </c>
      <c r="J16" s="95" t="s">
        <v>411</v>
      </c>
      <c r="K16" s="85"/>
      <c r="L16" s="85"/>
      <c r="M16" s="119"/>
    </row>
    <row r="17" spans="1:13" ht="14.15" customHeight="1" x14ac:dyDescent="0.2">
      <c r="A17" s="113"/>
      <c r="B17" s="576" t="s">
        <v>26</v>
      </c>
      <c r="C17" s="107"/>
      <c r="D17" s="107"/>
      <c r="E17" s="107"/>
      <c r="F17" s="107"/>
      <c r="G17" s="107"/>
      <c r="H17" s="108"/>
      <c r="I17" s="98">
        <f>Worksheet!F48</f>
        <v>0</v>
      </c>
      <c r="J17" s="99">
        <f>Worksheet!G48</f>
        <v>0</v>
      </c>
      <c r="K17" s="85"/>
      <c r="L17" s="85"/>
      <c r="M17" s="119"/>
    </row>
    <row r="18" spans="1:13" ht="14.15" customHeight="1" x14ac:dyDescent="0.2">
      <c r="A18" s="113"/>
      <c r="B18" s="577" t="s">
        <v>30</v>
      </c>
      <c r="C18" s="96"/>
      <c r="D18" s="96"/>
      <c r="E18" s="96"/>
      <c r="F18" s="96"/>
      <c r="G18" s="96"/>
      <c r="H18" s="97"/>
      <c r="I18" s="100">
        <f>Worksheet!F62</f>
        <v>0</v>
      </c>
      <c r="J18" s="101">
        <f>Worksheet!G62</f>
        <v>0</v>
      </c>
      <c r="K18" s="85"/>
      <c r="L18" s="85"/>
      <c r="M18" s="119"/>
    </row>
    <row r="19" spans="1:13" ht="14.15" customHeight="1" x14ac:dyDescent="0.2">
      <c r="A19" s="113"/>
      <c r="B19" s="577" t="s">
        <v>105</v>
      </c>
      <c r="C19" s="96"/>
      <c r="D19" s="96"/>
      <c r="E19" s="96"/>
      <c r="F19" s="96"/>
      <c r="G19" s="96"/>
      <c r="H19" s="97"/>
      <c r="I19" s="100">
        <f>Worksheet!F82</f>
        <v>0</v>
      </c>
      <c r="J19" s="101">
        <f>Worksheet!G82</f>
        <v>0</v>
      </c>
      <c r="K19" s="85"/>
      <c r="L19" s="85"/>
      <c r="M19" s="119"/>
    </row>
    <row r="20" spans="1:13" ht="14.15" customHeight="1" x14ac:dyDescent="0.2">
      <c r="A20" s="113"/>
      <c r="B20" s="577" t="s">
        <v>128</v>
      </c>
      <c r="C20" s="102"/>
      <c r="D20" s="102"/>
      <c r="E20" s="102"/>
      <c r="F20" s="102"/>
      <c r="G20" s="102"/>
      <c r="H20" s="97"/>
      <c r="I20" s="100">
        <f>Worksheet!F134</f>
        <v>0</v>
      </c>
      <c r="J20" s="101">
        <f>Worksheet!G134</f>
        <v>0</v>
      </c>
      <c r="K20" s="85"/>
      <c r="L20" s="85"/>
      <c r="M20" s="119"/>
    </row>
    <row r="21" spans="1:13" ht="14.15" customHeight="1" x14ac:dyDescent="0.2">
      <c r="A21" s="113"/>
      <c r="B21" s="577" t="s">
        <v>31</v>
      </c>
      <c r="C21" s="102"/>
      <c r="D21" s="102"/>
      <c r="E21" s="102"/>
      <c r="F21" s="102"/>
      <c r="G21" s="102"/>
      <c r="H21" s="97"/>
      <c r="I21" s="100">
        <f>Worksheet!F172</f>
        <v>0</v>
      </c>
      <c r="J21" s="101">
        <f>Worksheet!G172</f>
        <v>0</v>
      </c>
      <c r="K21" s="85"/>
      <c r="L21" s="85"/>
      <c r="M21" s="119"/>
    </row>
    <row r="22" spans="1:13" ht="14.15" customHeight="1" x14ac:dyDescent="0.2">
      <c r="A22" s="113"/>
      <c r="B22" s="577" t="s">
        <v>172</v>
      </c>
      <c r="C22" s="102"/>
      <c r="D22" s="102"/>
      <c r="E22" s="102"/>
      <c r="F22" s="102"/>
      <c r="G22" s="102"/>
      <c r="H22" s="97"/>
      <c r="I22" s="100">
        <f>Worksheet!F266</f>
        <v>0</v>
      </c>
      <c r="J22" s="101">
        <f>Worksheet!G266</f>
        <v>0</v>
      </c>
      <c r="K22" s="85"/>
      <c r="L22" s="85"/>
      <c r="M22" s="119"/>
    </row>
    <row r="23" spans="1:13" ht="14.15" customHeight="1" x14ac:dyDescent="0.2">
      <c r="A23" s="113"/>
      <c r="B23" s="577" t="s">
        <v>103</v>
      </c>
      <c r="C23" s="102"/>
      <c r="D23" s="102"/>
      <c r="E23" s="102"/>
      <c r="F23" s="102"/>
      <c r="G23" s="102"/>
      <c r="H23" s="97"/>
      <c r="I23" s="100">
        <f>Worksheet!F403</f>
        <v>0</v>
      </c>
      <c r="J23" s="101">
        <f>Worksheet!G403</f>
        <v>0</v>
      </c>
      <c r="K23" s="85"/>
      <c r="L23" s="85"/>
      <c r="M23" s="119"/>
    </row>
    <row r="24" spans="1:13" ht="14.15" customHeight="1" x14ac:dyDescent="0.2">
      <c r="A24" s="113"/>
      <c r="B24" s="577" t="s">
        <v>33</v>
      </c>
      <c r="C24" s="102"/>
      <c r="D24" s="102"/>
      <c r="E24" s="102"/>
      <c r="F24" s="102"/>
      <c r="G24" s="102"/>
      <c r="H24" s="97"/>
      <c r="I24" s="100">
        <f>Worksheet!F448</f>
        <v>0</v>
      </c>
      <c r="J24" s="101">
        <f>Worksheet!G448</f>
        <v>0</v>
      </c>
      <c r="K24" s="85"/>
      <c r="L24" s="85"/>
      <c r="M24" s="119"/>
    </row>
    <row r="25" spans="1:13" ht="14.15" customHeight="1" x14ac:dyDescent="0.2">
      <c r="A25" s="113"/>
      <c r="B25" s="577" t="s">
        <v>107</v>
      </c>
      <c r="C25" s="102"/>
      <c r="D25" s="102"/>
      <c r="E25" s="102"/>
      <c r="F25" s="102"/>
      <c r="G25" s="102"/>
      <c r="H25" s="97"/>
      <c r="I25" s="100">
        <f>Worksheet!F471</f>
        <v>0</v>
      </c>
      <c r="J25" s="101">
        <f>Worksheet!G471</f>
        <v>0</v>
      </c>
      <c r="K25" s="85"/>
      <c r="L25" s="85"/>
      <c r="M25" s="119"/>
    </row>
    <row r="26" spans="1:13" ht="14.15" customHeight="1" thickBot="1" x14ac:dyDescent="0.25">
      <c r="A26" s="113"/>
      <c r="B26" s="578" t="s">
        <v>414</v>
      </c>
      <c r="C26" s="543"/>
      <c r="D26" s="543"/>
      <c r="E26" s="543"/>
      <c r="F26" s="543"/>
      <c r="G26" s="543"/>
      <c r="H26" s="544"/>
      <c r="I26" s="545">
        <f>Worksheet!F486</f>
        <v>0</v>
      </c>
      <c r="J26" s="546">
        <f>Worksheet!G486</f>
        <v>0</v>
      </c>
      <c r="K26" s="85"/>
      <c r="L26" s="85"/>
      <c r="M26" s="119"/>
    </row>
    <row r="27" spans="1:13" ht="14.15" customHeight="1" x14ac:dyDescent="0.2">
      <c r="A27" s="113"/>
      <c r="B27" s="548" t="s">
        <v>412</v>
      </c>
      <c r="C27" s="549"/>
      <c r="D27" s="549"/>
      <c r="E27" s="549"/>
      <c r="F27" s="549"/>
      <c r="G27" s="549"/>
      <c r="H27" s="550"/>
      <c r="I27" s="555">
        <f>SUM(I17:I26)</f>
        <v>0</v>
      </c>
      <c r="J27" s="556">
        <f>SUM(J17:J26)</f>
        <v>0</v>
      </c>
      <c r="K27" s="85"/>
      <c r="L27" s="85"/>
      <c r="M27" s="119"/>
    </row>
    <row r="28" spans="1:13" ht="14.15" customHeight="1" x14ac:dyDescent="0.2">
      <c r="A28" s="113"/>
      <c r="B28" s="541" t="s">
        <v>610</v>
      </c>
      <c r="C28" s="540"/>
      <c r="D28" s="540"/>
      <c r="E28" s="540"/>
      <c r="F28" s="540"/>
      <c r="G28" s="540"/>
      <c r="H28" s="551"/>
      <c r="I28" s="547">
        <f>'Additions Checklist'!F64</f>
        <v>0</v>
      </c>
      <c r="J28" s="542">
        <f>'Additions Checklist'!G64</f>
        <v>0</v>
      </c>
      <c r="K28" s="85"/>
      <c r="L28" s="85"/>
      <c r="M28" s="119"/>
    </row>
    <row r="29" spans="1:13" ht="14.15" customHeight="1" thickBot="1" x14ac:dyDescent="0.25">
      <c r="A29" s="113"/>
      <c r="B29" s="552" t="s">
        <v>738</v>
      </c>
      <c r="C29" s="553"/>
      <c r="D29" s="553"/>
      <c r="E29" s="553"/>
      <c r="F29" s="553"/>
      <c r="G29" s="553"/>
      <c r="H29" s="554"/>
      <c r="I29" s="557">
        <f>SUM(I27:I28)</f>
        <v>0</v>
      </c>
      <c r="J29" s="557">
        <f>SUM(J27:J28)</f>
        <v>0</v>
      </c>
      <c r="K29" s="85"/>
      <c r="L29" s="85"/>
      <c r="M29" s="119"/>
    </row>
    <row r="30" spans="1:13" ht="14.15" customHeight="1" thickBot="1" x14ac:dyDescent="0.25">
      <c r="A30" s="113"/>
      <c r="B30" s="85"/>
      <c r="C30" s="85"/>
      <c r="D30" s="85"/>
      <c r="E30" s="85"/>
      <c r="F30" s="85"/>
      <c r="G30" s="114"/>
      <c r="H30" s="114"/>
      <c r="I30" s="114"/>
      <c r="J30" s="86"/>
      <c r="K30" s="85"/>
      <c r="L30" s="85"/>
      <c r="M30" s="119"/>
    </row>
    <row r="31" spans="1:13" ht="14.15" customHeight="1" thickBot="1" x14ac:dyDescent="0.25">
      <c r="A31" s="113"/>
      <c r="B31" s="85"/>
      <c r="C31" s="85"/>
      <c r="D31" s="85"/>
      <c r="E31" s="85"/>
      <c r="F31" s="85"/>
      <c r="G31" s="114"/>
      <c r="H31" s="115" t="s">
        <v>518</v>
      </c>
      <c r="I31" s="579" t="str">
        <f>IF(J29&gt;=125,"Platinum", IF(J29&gt;=100,"Gold", IF(J29&gt;=75,"Certified","")))</f>
        <v/>
      </c>
      <c r="J31" s="580"/>
      <c r="K31" s="85"/>
      <c r="L31" s="85"/>
      <c r="M31" s="119"/>
    </row>
    <row r="32" spans="1:13" ht="14.15" customHeight="1" x14ac:dyDescent="0.2">
      <c r="A32" s="120"/>
      <c r="B32" s="121"/>
      <c r="C32" s="121"/>
      <c r="D32" s="121"/>
      <c r="E32" s="121"/>
      <c r="F32" s="121"/>
      <c r="G32" s="122"/>
      <c r="H32" s="122"/>
      <c r="I32" s="122"/>
      <c r="J32" s="123"/>
      <c r="K32" s="121"/>
      <c r="L32" s="85"/>
      <c r="M32" s="119"/>
    </row>
    <row r="33" spans="1:15" ht="357" customHeight="1" x14ac:dyDescent="0.2">
      <c r="A33" s="359" t="s">
        <v>739</v>
      </c>
      <c r="B33" s="359"/>
      <c r="C33" s="359"/>
      <c r="D33" s="359"/>
      <c r="E33" s="359"/>
      <c r="F33" s="359"/>
      <c r="G33" s="359"/>
      <c r="H33" s="359"/>
      <c r="I33" s="359"/>
      <c r="J33" s="359"/>
      <c r="K33" s="359"/>
      <c r="L33" s="85"/>
      <c r="M33" s="119"/>
    </row>
    <row r="34" spans="1:15" ht="63" customHeight="1" x14ac:dyDescent="0.2">
      <c r="A34" s="360"/>
      <c r="B34" s="360"/>
      <c r="C34" s="360"/>
      <c r="D34" s="360"/>
      <c r="E34" s="360"/>
      <c r="F34" s="360"/>
      <c r="G34" s="360"/>
      <c r="H34" s="360"/>
      <c r="I34" s="360"/>
      <c r="J34" s="360"/>
      <c r="K34" s="360"/>
      <c r="L34" s="121"/>
      <c r="M34" s="124"/>
    </row>
    <row r="35" spans="1:15" ht="26.25" customHeight="1" x14ac:dyDescent="0.2">
      <c r="A35" s="350" t="s">
        <v>492</v>
      </c>
      <c r="B35" s="351"/>
      <c r="C35" s="351"/>
      <c r="D35" s="351"/>
      <c r="E35" s="351"/>
      <c r="F35" s="351"/>
      <c r="G35" s="351"/>
      <c r="H35" s="351"/>
      <c r="I35" s="351"/>
      <c r="J35" s="351"/>
      <c r="K35" s="110"/>
      <c r="L35" s="85"/>
      <c r="M35" s="119"/>
    </row>
    <row r="36" spans="1:15" ht="26" customHeight="1" x14ac:dyDescent="0.2">
      <c r="A36" s="118"/>
      <c r="B36" s="103"/>
      <c r="C36" s="103"/>
      <c r="D36" s="103"/>
      <c r="E36" s="103"/>
      <c r="F36" s="104"/>
      <c r="G36" s="103"/>
      <c r="H36" s="103"/>
      <c r="I36" s="279"/>
      <c r="J36" s="85"/>
      <c r="K36" s="105"/>
      <c r="L36" s="105"/>
      <c r="M36" s="584"/>
      <c r="N36" s="85"/>
      <c r="O36" s="85"/>
    </row>
    <row r="37" spans="1:15" x14ac:dyDescent="0.2">
      <c r="A37" s="116" t="s">
        <v>706</v>
      </c>
      <c r="B37" s="106"/>
      <c r="C37" s="84"/>
      <c r="D37" s="84"/>
      <c r="E37" s="84"/>
      <c r="F37" s="84"/>
      <c r="G37" s="84" t="s">
        <v>695</v>
      </c>
      <c r="H37" s="84"/>
      <c r="I37" s="84"/>
      <c r="J37" s="85"/>
      <c r="K37" s="85" t="s">
        <v>697</v>
      </c>
      <c r="L37" s="85"/>
      <c r="M37" s="119"/>
      <c r="N37" s="85"/>
      <c r="O37" s="85"/>
    </row>
    <row r="38" spans="1:15" x14ac:dyDescent="0.2">
      <c r="A38" s="117"/>
      <c r="B38" s="84"/>
      <c r="C38" s="84"/>
      <c r="D38" s="84"/>
      <c r="E38" s="84"/>
      <c r="F38" s="84"/>
      <c r="G38" s="84"/>
      <c r="H38" s="84"/>
      <c r="I38" s="84"/>
      <c r="J38" s="85"/>
      <c r="K38" s="85"/>
      <c r="L38" s="85"/>
      <c r="M38" s="119"/>
      <c r="N38" s="85"/>
      <c r="O38" s="85"/>
    </row>
    <row r="39" spans="1:15" ht="18.649999999999999" customHeight="1" x14ac:dyDescent="0.2">
      <c r="A39" s="586"/>
      <c r="B39" s="280"/>
      <c r="C39" s="280"/>
      <c r="D39" s="280"/>
      <c r="E39" s="280"/>
      <c r="F39" s="84"/>
      <c r="G39" s="279"/>
      <c r="H39" s="279"/>
      <c r="I39" s="279"/>
      <c r="J39" s="104"/>
      <c r="K39" s="105"/>
      <c r="L39" s="105"/>
      <c r="M39" s="584"/>
      <c r="N39" s="85"/>
      <c r="O39" s="85"/>
    </row>
    <row r="40" spans="1:15" x14ac:dyDescent="0.2">
      <c r="A40" s="109" t="s">
        <v>698</v>
      </c>
      <c r="B40" s="106"/>
      <c r="C40" s="106"/>
      <c r="D40" s="106"/>
      <c r="E40" s="106"/>
      <c r="F40" s="84"/>
      <c r="G40" s="84" t="s">
        <v>695</v>
      </c>
      <c r="H40" s="84"/>
      <c r="I40" s="84"/>
      <c r="J40" s="84"/>
      <c r="K40" s="85" t="s">
        <v>697</v>
      </c>
      <c r="L40" s="85"/>
      <c r="M40" s="119"/>
      <c r="N40" s="85"/>
      <c r="O40" s="85"/>
    </row>
    <row r="41" spans="1:15" x14ac:dyDescent="0.2">
      <c r="A41" s="111"/>
      <c r="B41" s="84"/>
      <c r="C41" s="84"/>
      <c r="D41" s="84"/>
      <c r="E41" s="84"/>
      <c r="F41" s="84"/>
      <c r="G41" s="84"/>
      <c r="H41" s="84"/>
      <c r="I41" s="84"/>
      <c r="J41" s="84"/>
      <c r="K41" s="85"/>
      <c r="L41" s="85"/>
      <c r="M41" s="119"/>
      <c r="N41" s="85"/>
      <c r="O41" s="85"/>
    </row>
    <row r="42" spans="1:15" ht="20.5" customHeight="1" x14ac:dyDescent="0.2">
      <c r="A42" s="587"/>
      <c r="B42" s="585"/>
      <c r="C42" s="585"/>
      <c r="D42" s="585"/>
      <c r="E42" s="585"/>
      <c r="F42" s="581"/>
      <c r="G42" s="585"/>
      <c r="H42" s="585"/>
      <c r="I42" s="585"/>
      <c r="J42" s="581"/>
      <c r="K42" s="105"/>
      <c r="L42" s="105"/>
      <c r="M42" s="584"/>
      <c r="N42" s="85"/>
      <c r="O42" s="85"/>
    </row>
    <row r="43" spans="1:15" x14ac:dyDescent="0.2">
      <c r="A43" s="112" t="s">
        <v>696</v>
      </c>
      <c r="B43" s="582"/>
      <c r="C43" s="582"/>
      <c r="D43" s="582"/>
      <c r="E43" s="582"/>
      <c r="F43" s="582"/>
      <c r="G43" s="582" t="s">
        <v>695</v>
      </c>
      <c r="H43" s="582"/>
      <c r="I43" s="85"/>
      <c r="J43" s="85"/>
      <c r="K43" s="85" t="s">
        <v>697</v>
      </c>
      <c r="L43" s="85"/>
      <c r="M43" s="119"/>
    </row>
    <row r="44" spans="1:15" x14ac:dyDescent="0.2">
      <c r="A44" s="113"/>
      <c r="B44" s="85"/>
      <c r="C44" s="85"/>
      <c r="D44" s="85"/>
      <c r="E44" s="85"/>
      <c r="F44" s="85"/>
      <c r="G44" s="85"/>
      <c r="H44" s="85"/>
      <c r="I44" s="85"/>
      <c r="J44" s="85"/>
      <c r="K44" s="85"/>
      <c r="L44" s="85"/>
      <c r="M44" s="119"/>
    </row>
    <row r="45" spans="1:15" x14ac:dyDescent="0.2">
      <c r="A45" s="113"/>
      <c r="B45" s="85"/>
      <c r="C45" s="85"/>
      <c r="D45" s="85"/>
      <c r="E45" s="85"/>
      <c r="F45" s="85"/>
      <c r="G45" s="85"/>
      <c r="H45" s="85"/>
      <c r="I45" s="85"/>
      <c r="J45" s="85"/>
      <c r="K45" s="85"/>
      <c r="L45" s="85"/>
      <c r="M45" s="119"/>
    </row>
    <row r="46" spans="1:15" x14ac:dyDescent="0.2">
      <c r="A46" s="113"/>
      <c r="B46" s="85"/>
      <c r="C46" s="85"/>
      <c r="D46" s="85"/>
      <c r="E46" s="85"/>
      <c r="F46" s="85"/>
      <c r="G46" s="85"/>
      <c r="H46" s="85"/>
      <c r="I46" s="85"/>
      <c r="J46" s="85"/>
      <c r="K46" s="85"/>
      <c r="L46" s="85"/>
      <c r="M46" s="119"/>
    </row>
    <row r="47" spans="1:15" x14ac:dyDescent="0.2">
      <c r="A47" s="113"/>
      <c r="B47" s="85"/>
      <c r="C47" s="85"/>
      <c r="D47" s="85"/>
      <c r="E47" s="85"/>
      <c r="F47" s="85"/>
      <c r="G47" s="85"/>
      <c r="H47" s="85"/>
      <c r="I47" s="85"/>
      <c r="J47" s="85"/>
      <c r="K47" s="85"/>
      <c r="L47" s="85"/>
      <c r="M47" s="119"/>
    </row>
    <row r="48" spans="1:15" x14ac:dyDescent="0.2">
      <c r="A48" s="113"/>
      <c r="B48" s="85"/>
      <c r="C48" s="85"/>
      <c r="D48" s="85"/>
      <c r="E48" s="85"/>
      <c r="F48" s="85"/>
      <c r="G48" s="85"/>
      <c r="H48" s="85"/>
      <c r="I48" s="85"/>
      <c r="J48" s="85"/>
      <c r="K48" s="85"/>
      <c r="L48" s="85"/>
      <c r="M48" s="119"/>
    </row>
    <row r="49" spans="1:13" x14ac:dyDescent="0.2">
      <c r="A49" s="113"/>
      <c r="B49" s="85"/>
      <c r="C49" s="85"/>
      <c r="D49" s="85"/>
      <c r="E49" s="85"/>
      <c r="F49" s="85"/>
      <c r="G49" s="85"/>
      <c r="H49" s="85"/>
      <c r="I49" s="85"/>
      <c r="J49" s="85"/>
      <c r="K49" s="85"/>
      <c r="L49" s="85"/>
      <c r="M49" s="119"/>
    </row>
    <row r="50" spans="1:13" x14ac:dyDescent="0.2">
      <c r="A50" s="120"/>
      <c r="B50" s="121"/>
      <c r="C50" s="121"/>
      <c r="D50" s="121"/>
      <c r="E50" s="121"/>
      <c r="F50" s="121"/>
      <c r="G50" s="121"/>
      <c r="H50" s="121"/>
      <c r="I50" s="121"/>
      <c r="J50" s="121"/>
      <c r="K50" s="121"/>
      <c r="L50" s="121"/>
      <c r="M50" s="124"/>
    </row>
    <row r="51" spans="1:13" x14ac:dyDescent="0.2">
      <c r="G51" s="85"/>
    </row>
    <row r="52" spans="1:13" x14ac:dyDescent="0.2">
      <c r="G52" s="85"/>
    </row>
  </sheetData>
  <sheetProtection password="DE25" sheet="1" objects="1" scenarios="1" selectLockedCells="1"/>
  <customSheetViews>
    <customSheetView guid="{7E0C5C1F-A8E1-4256-8919-1760528F8325}" showPageBreaks="1" showGridLines="0" printArea="1" hiddenColumns="1">
      <selection activeCell="C5" sqref="C5:E5"/>
      <pageMargins left="0.7" right="0.7" top="0.75" bottom="0.75" header="0.3" footer="0.3"/>
      <printOptions horizontalCentered="1"/>
      <headerFooter>
        <oddHeader xml:space="preserve">&amp;C&amp;G
Worksheet- All Climate Zones  </oddHeader>
        <oddFooter>&amp;Lv2012.03.14&amp;CEarthCraft Multifamily 2012&amp;R&amp;P of &amp;N</oddFooter>
      </headerFooter>
    </customSheetView>
    <customSheetView guid="{2FEF0157-1395-4AB0-A359-44D2120F1FD8}" showPageBreaks="1" showGridLines="0" printArea="1" hiddenColumns="1" topLeftCell="A2">
      <selection activeCell="C5" sqref="C5:E5"/>
      <pageMargins left="0.7" right="0.7" top="0.75" bottom="0.75" header="0.3" footer="0.3"/>
      <printOptions horizontalCentered="1"/>
      <headerFooter>
        <oddHeader xml:space="preserve">&amp;C&amp;G
Worksheet- All Climate Zones  </oddHeader>
        <oddFooter>&amp;Lv2012.03.14&amp;CEarthCraft Multifamily 2012&amp;R&amp;P of &amp;N</oddFooter>
      </headerFooter>
    </customSheetView>
  </customSheetViews>
  <mergeCells count="26">
    <mergeCell ref="C6:E6"/>
    <mergeCell ref="I6:K6"/>
    <mergeCell ref="J8:K8"/>
    <mergeCell ref="D8:E8"/>
    <mergeCell ref="A35:J35"/>
    <mergeCell ref="D9:E9"/>
    <mergeCell ref="J9:K9"/>
    <mergeCell ref="B12:G13"/>
    <mergeCell ref="B15:H16"/>
    <mergeCell ref="A33:K34"/>
    <mergeCell ref="I31:J31"/>
    <mergeCell ref="I15:J15"/>
    <mergeCell ref="D10:E10"/>
    <mergeCell ref="B28:H28"/>
    <mergeCell ref="B27:H27"/>
    <mergeCell ref="B29:H29"/>
    <mergeCell ref="C1:E1"/>
    <mergeCell ref="C2:E2"/>
    <mergeCell ref="I2:K2"/>
    <mergeCell ref="I5:K5"/>
    <mergeCell ref="I1:K1"/>
    <mergeCell ref="C3:E3"/>
    <mergeCell ref="I3:K3"/>
    <mergeCell ref="C4:E4"/>
    <mergeCell ref="I4:K4"/>
    <mergeCell ref="C5:E5"/>
  </mergeCells>
  <phoneticPr fontId="10" type="noConversion"/>
  <conditionalFormatting sqref="I12:J13">
    <cfRule type="expression" dxfId="303" priority="3" stopIfTrue="1">
      <formula>$I$31=$L$31</formula>
    </cfRule>
  </conditionalFormatting>
  <conditionalFormatting sqref="H12:H13 J12:J13">
    <cfRule type="expression" dxfId="302" priority="2" stopIfTrue="1">
      <formula>$I$31=$L$32</formula>
    </cfRule>
  </conditionalFormatting>
  <conditionalFormatting sqref="H12:I13">
    <cfRule type="expression" dxfId="301" priority="2370" stopIfTrue="1">
      <formula>$I$31=$L$35</formula>
    </cfRule>
  </conditionalFormatting>
  <printOptions horizontalCentered="1"/>
  <pageMargins left="0.25" right="0.25" top="0.75" bottom="0.75" header="0.3" footer="0.3"/>
  <pageSetup orientation="portrait" verticalDpi="1200" r:id="rId1"/>
  <headerFooter>
    <oddHeader xml:space="preserve">&amp;C
</oddHeader>
    <oddFooter>&amp;LNovember 1, 2019&amp;CEarthCraft Multifamily Renovation 2020&amp;R&amp;P of &amp;N</oddFooter>
  </headerFooter>
  <rowBreaks count="1" manualBreakCount="1">
    <brk id="32" max="12" man="1"/>
  </rowBreaks>
  <ignoredErrors>
    <ignoredError sqref="I31" unlockedFormula="1"/>
  </ignoredErrors>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6CC04A"/>
    <pageSetUpPr autoPageBreaks="0" fitToPage="1"/>
  </sheetPr>
  <dimension ref="A1:IH490"/>
  <sheetViews>
    <sheetView showGridLines="0" zoomScaleNormal="100" zoomScaleSheetLayoutView="40" zoomScalePageLayoutView="50" workbookViewId="0">
      <selection activeCell="F483" activeCellId="22" sqref="G408 G409 F411:G411 F413:G416 F418:G420 G423 G425:G427 F430:G431 F433:G439 F441:G441 F443:G447 G453 F455:G457 G460 F462:G467 F470:G470 F479:G479 F478:G478 F477:G477 F476:G476 F475:G475 F481:G482 F483:G485"/>
    </sheetView>
  </sheetViews>
  <sheetFormatPr defaultColWidth="8.81640625" defaultRowHeight="14.5" x14ac:dyDescent="0.35"/>
  <cols>
    <col min="1" max="1" width="11.453125" style="852" customWidth="1"/>
    <col min="2" max="2" width="4.453125" style="637" customWidth="1"/>
    <col min="3" max="3" width="3.26953125" style="637" customWidth="1"/>
    <col min="4" max="4" width="73.7265625" style="637" customWidth="1"/>
    <col min="5" max="5" width="8.1796875" style="853" customWidth="1"/>
    <col min="6" max="6" width="8.453125" style="853" customWidth="1"/>
    <col min="7" max="7" width="8" style="804" customWidth="1"/>
    <col min="8" max="8" width="25.26953125" style="277" customWidth="1"/>
    <col min="9" max="9" width="16.7265625" style="854" hidden="1" customWidth="1"/>
    <col min="10" max="16384" width="8.81640625" style="594"/>
  </cols>
  <sheetData>
    <row r="1" spans="1:242" ht="15" thickBot="1" x14ac:dyDescent="0.4">
      <c r="A1" s="588" t="s">
        <v>720</v>
      </c>
      <c r="B1" s="589"/>
      <c r="C1" s="589"/>
      <c r="D1" s="589"/>
      <c r="E1" s="590" t="s">
        <v>70</v>
      </c>
      <c r="F1" s="590" t="s">
        <v>71</v>
      </c>
      <c r="G1" s="591" t="s">
        <v>115</v>
      </c>
      <c r="H1" s="313" t="s">
        <v>573</v>
      </c>
      <c r="I1" s="592"/>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c r="AW1" s="593"/>
      <c r="AX1" s="593"/>
      <c r="AY1" s="593"/>
      <c r="AZ1" s="593"/>
      <c r="BA1" s="593"/>
      <c r="BB1" s="593"/>
      <c r="BC1" s="593"/>
      <c r="BD1" s="593"/>
      <c r="BE1" s="593"/>
      <c r="BF1" s="593"/>
      <c r="BG1" s="593"/>
      <c r="BH1" s="593"/>
      <c r="BI1" s="593"/>
      <c r="BJ1" s="593"/>
      <c r="BK1" s="593"/>
      <c r="BL1" s="593"/>
      <c r="BM1" s="593"/>
      <c r="BN1" s="593"/>
      <c r="BO1" s="593"/>
      <c r="BP1" s="593"/>
      <c r="BQ1" s="593"/>
      <c r="BR1" s="593"/>
      <c r="BS1" s="593"/>
      <c r="BT1" s="593"/>
      <c r="BU1" s="593"/>
      <c r="BV1" s="593"/>
      <c r="BW1" s="593"/>
      <c r="BX1" s="593"/>
      <c r="BY1" s="593"/>
      <c r="BZ1" s="593"/>
      <c r="CA1" s="593"/>
      <c r="CB1" s="593"/>
      <c r="CC1" s="593"/>
      <c r="CD1" s="593"/>
      <c r="CE1" s="593"/>
      <c r="CF1" s="593"/>
      <c r="CG1" s="593"/>
      <c r="CH1" s="593"/>
      <c r="CI1" s="593"/>
      <c r="CJ1" s="593"/>
      <c r="CK1" s="593"/>
      <c r="CL1" s="593"/>
      <c r="CM1" s="593"/>
      <c r="CN1" s="593"/>
      <c r="CO1" s="593"/>
      <c r="CP1" s="593"/>
      <c r="CQ1" s="593"/>
      <c r="CR1" s="593"/>
      <c r="CS1" s="593"/>
      <c r="CT1" s="593"/>
      <c r="CU1" s="593"/>
      <c r="CV1" s="593"/>
      <c r="CW1" s="593"/>
      <c r="CX1" s="593"/>
      <c r="CY1" s="593"/>
      <c r="CZ1" s="593"/>
      <c r="DA1" s="593"/>
      <c r="DB1" s="593"/>
      <c r="DC1" s="593"/>
      <c r="DD1" s="593"/>
      <c r="DE1" s="593"/>
      <c r="DF1" s="593"/>
      <c r="DG1" s="593"/>
      <c r="DH1" s="593"/>
      <c r="DI1" s="593"/>
      <c r="DJ1" s="593"/>
      <c r="DK1" s="593"/>
      <c r="DL1" s="593"/>
      <c r="DM1" s="593"/>
      <c r="DN1" s="593"/>
      <c r="DO1" s="593"/>
      <c r="DP1" s="593"/>
      <c r="DQ1" s="593"/>
      <c r="DR1" s="593"/>
      <c r="DS1" s="593"/>
      <c r="DT1" s="593"/>
      <c r="DU1" s="593"/>
      <c r="DV1" s="593"/>
      <c r="DW1" s="593"/>
      <c r="DX1" s="593"/>
      <c r="DY1" s="593"/>
      <c r="DZ1" s="593"/>
      <c r="EA1" s="593"/>
      <c r="EB1" s="593"/>
      <c r="EC1" s="593"/>
      <c r="ED1" s="593"/>
      <c r="EE1" s="593"/>
      <c r="EF1" s="593"/>
      <c r="EG1" s="593"/>
      <c r="EH1" s="593"/>
      <c r="EI1" s="593"/>
      <c r="EJ1" s="593"/>
      <c r="EK1" s="593"/>
      <c r="EL1" s="593"/>
      <c r="EM1" s="593"/>
      <c r="EN1" s="593"/>
      <c r="EO1" s="593"/>
      <c r="EP1" s="593"/>
      <c r="EQ1" s="593"/>
      <c r="ER1" s="593"/>
      <c r="ES1" s="593"/>
      <c r="ET1" s="593"/>
      <c r="EU1" s="593"/>
      <c r="EV1" s="593"/>
      <c r="EW1" s="593"/>
      <c r="EX1" s="593"/>
      <c r="EY1" s="593"/>
      <c r="EZ1" s="593"/>
      <c r="FA1" s="593"/>
      <c r="FB1" s="593"/>
      <c r="FC1" s="593"/>
      <c r="FD1" s="593"/>
      <c r="FE1" s="593"/>
      <c r="FF1" s="593"/>
      <c r="FG1" s="593"/>
      <c r="FH1" s="593"/>
      <c r="FI1" s="593"/>
      <c r="FJ1" s="593"/>
      <c r="FK1" s="593"/>
      <c r="FL1" s="593"/>
      <c r="FM1" s="593"/>
      <c r="FN1" s="593"/>
      <c r="FO1" s="593"/>
      <c r="FP1" s="593"/>
      <c r="FQ1" s="593"/>
      <c r="FR1" s="593"/>
      <c r="FS1" s="593"/>
      <c r="FT1" s="593"/>
      <c r="FU1" s="593"/>
      <c r="FV1" s="593"/>
      <c r="FW1" s="593"/>
      <c r="FX1" s="593"/>
      <c r="FY1" s="593"/>
      <c r="FZ1" s="593"/>
      <c r="GA1" s="593"/>
      <c r="GB1" s="593"/>
      <c r="GC1" s="593"/>
      <c r="GD1" s="593"/>
      <c r="GE1" s="593"/>
      <c r="GF1" s="593"/>
      <c r="GG1" s="593"/>
      <c r="GH1" s="593"/>
      <c r="GI1" s="593"/>
      <c r="GJ1" s="593"/>
      <c r="GK1" s="593"/>
      <c r="GL1" s="593"/>
      <c r="GM1" s="593"/>
      <c r="GN1" s="593"/>
      <c r="GO1" s="593"/>
      <c r="GP1" s="593"/>
      <c r="GQ1" s="593"/>
      <c r="GR1" s="593"/>
      <c r="GS1" s="593"/>
      <c r="GT1" s="593"/>
      <c r="GU1" s="593"/>
      <c r="GV1" s="593"/>
      <c r="GW1" s="593"/>
      <c r="GX1" s="593"/>
      <c r="GY1" s="593"/>
      <c r="GZ1" s="593"/>
      <c r="HA1" s="593"/>
      <c r="HB1" s="593"/>
      <c r="HC1" s="593"/>
      <c r="HD1" s="593"/>
      <c r="HE1" s="593"/>
      <c r="HF1" s="593"/>
      <c r="HG1" s="593"/>
      <c r="HH1" s="593"/>
      <c r="HI1" s="593"/>
      <c r="HJ1" s="593"/>
      <c r="HK1" s="593"/>
      <c r="HL1" s="593"/>
      <c r="HM1" s="593"/>
      <c r="HN1" s="593"/>
      <c r="HO1" s="593"/>
      <c r="HP1" s="593"/>
      <c r="HQ1" s="593"/>
      <c r="HR1" s="593"/>
      <c r="HS1" s="593"/>
      <c r="HT1" s="593"/>
      <c r="HU1" s="593"/>
      <c r="HV1" s="593"/>
      <c r="HW1" s="593"/>
      <c r="HX1" s="593"/>
      <c r="HY1" s="593"/>
      <c r="HZ1" s="593"/>
      <c r="IA1" s="593"/>
      <c r="IB1" s="593"/>
      <c r="IC1" s="593"/>
      <c r="ID1" s="593"/>
      <c r="IE1" s="593"/>
      <c r="IF1" s="593"/>
      <c r="IG1" s="593"/>
      <c r="IH1" s="593"/>
    </row>
    <row r="2" spans="1:242" s="597" customFormat="1" ht="20.149999999999999" customHeight="1" x14ac:dyDescent="0.35">
      <c r="A2" s="310" t="s">
        <v>26</v>
      </c>
      <c r="B2" s="311"/>
      <c r="C2" s="311"/>
      <c r="D2" s="311"/>
      <c r="E2" s="240"/>
      <c r="F2" s="240"/>
      <c r="G2" s="240"/>
      <c r="H2" s="255"/>
      <c r="I2" s="595"/>
      <c r="J2" s="596"/>
    </row>
    <row r="3" spans="1:242" s="597" customFormat="1" ht="15" customHeight="1" x14ac:dyDescent="0.35">
      <c r="A3" s="314" t="s">
        <v>639</v>
      </c>
      <c r="B3" s="315"/>
      <c r="C3" s="315"/>
      <c r="D3" s="315"/>
      <c r="E3" s="315"/>
      <c r="F3" s="315"/>
      <c r="G3" s="315"/>
      <c r="H3" s="256"/>
      <c r="I3" s="598"/>
      <c r="J3" s="599"/>
    </row>
    <row r="4" spans="1:242" s="597" customFormat="1" ht="15" customHeight="1" x14ac:dyDescent="0.35">
      <c r="A4" s="339" t="s">
        <v>78</v>
      </c>
      <c r="B4" s="340"/>
      <c r="C4" s="340"/>
      <c r="D4" s="340"/>
      <c r="E4" s="340"/>
      <c r="F4" s="340"/>
      <c r="G4" s="340"/>
      <c r="H4" s="256"/>
      <c r="I4" s="598"/>
    </row>
    <row r="5" spans="1:242" s="602" customFormat="1" ht="13" customHeight="1" x14ac:dyDescent="0.35">
      <c r="A5" s="600">
        <v>1</v>
      </c>
      <c r="B5" s="148" t="s">
        <v>523</v>
      </c>
      <c r="C5" s="150"/>
      <c r="D5" s="148"/>
      <c r="E5" s="439" t="s">
        <v>236</v>
      </c>
      <c r="F5" s="440"/>
      <c r="G5" s="441"/>
      <c r="H5" s="449" t="s">
        <v>613</v>
      </c>
      <c r="I5" s="601"/>
    </row>
    <row r="6" spans="1:242" ht="13" customHeight="1" x14ac:dyDescent="0.35">
      <c r="A6" s="603"/>
      <c r="B6" s="604">
        <v>1</v>
      </c>
      <c r="C6" s="290" t="s">
        <v>490</v>
      </c>
      <c r="D6" s="290"/>
      <c r="E6" s="436"/>
      <c r="F6" s="437"/>
      <c r="G6" s="442"/>
      <c r="H6" s="450"/>
      <c r="I6" s="605"/>
    </row>
    <row r="7" spans="1:242" ht="13" customHeight="1" x14ac:dyDescent="0.35">
      <c r="A7" s="603"/>
      <c r="B7" s="604"/>
      <c r="C7" s="18" t="s">
        <v>81</v>
      </c>
      <c r="D7" s="290" t="s">
        <v>213</v>
      </c>
      <c r="E7" s="188">
        <v>2</v>
      </c>
      <c r="F7" s="365"/>
      <c r="G7" s="406"/>
      <c r="H7" s="256"/>
      <c r="I7" s="605"/>
    </row>
    <row r="8" spans="1:242" ht="13" customHeight="1" x14ac:dyDescent="0.35">
      <c r="A8" s="606"/>
      <c r="B8" s="607"/>
      <c r="C8" s="281" t="s">
        <v>82</v>
      </c>
      <c r="D8" s="299" t="s">
        <v>71</v>
      </c>
      <c r="E8" s="188">
        <v>1</v>
      </c>
      <c r="F8" s="366"/>
      <c r="G8" s="407"/>
      <c r="H8" s="256"/>
      <c r="I8" s="605"/>
    </row>
    <row r="9" spans="1:242" ht="13" customHeight="1" x14ac:dyDescent="0.35">
      <c r="A9" s="603"/>
      <c r="B9" s="608">
        <v>2</v>
      </c>
      <c r="C9" s="290" t="s">
        <v>116</v>
      </c>
      <c r="D9" s="290"/>
      <c r="E9" s="443" t="s">
        <v>236</v>
      </c>
      <c r="F9" s="443"/>
      <c r="G9" s="390"/>
      <c r="H9" s="256"/>
      <c r="I9" s="605"/>
    </row>
    <row r="10" spans="1:242" ht="13" customHeight="1" x14ac:dyDescent="0.35">
      <c r="A10" s="603"/>
      <c r="B10" s="604"/>
      <c r="C10" s="18" t="s">
        <v>81</v>
      </c>
      <c r="D10" s="290" t="s">
        <v>213</v>
      </c>
      <c r="E10" s="188">
        <v>3</v>
      </c>
      <c r="F10" s="365"/>
      <c r="G10" s="406"/>
      <c r="H10" s="256"/>
      <c r="I10" s="605"/>
    </row>
    <row r="11" spans="1:242" ht="13" customHeight="1" x14ac:dyDescent="0.35">
      <c r="A11" s="606"/>
      <c r="B11" s="607"/>
      <c r="C11" s="281" t="s">
        <v>82</v>
      </c>
      <c r="D11" s="299" t="s">
        <v>71</v>
      </c>
      <c r="E11" s="188">
        <v>1</v>
      </c>
      <c r="F11" s="366"/>
      <c r="G11" s="407"/>
      <c r="H11" s="256"/>
      <c r="I11" s="605"/>
    </row>
    <row r="12" spans="1:242" ht="13" customHeight="1" x14ac:dyDescent="0.35">
      <c r="A12" s="603"/>
      <c r="B12" s="608">
        <v>3</v>
      </c>
      <c r="C12" s="290" t="s">
        <v>117</v>
      </c>
      <c r="D12" s="290"/>
      <c r="E12" s="390" t="s">
        <v>236</v>
      </c>
      <c r="F12" s="391"/>
      <c r="G12" s="392"/>
      <c r="H12" s="256"/>
      <c r="I12" s="605"/>
    </row>
    <row r="13" spans="1:242" ht="13" customHeight="1" x14ac:dyDescent="0.35">
      <c r="A13" s="603"/>
      <c r="B13" s="604"/>
      <c r="C13" s="18" t="s">
        <v>81</v>
      </c>
      <c r="D13" s="290" t="s">
        <v>213</v>
      </c>
      <c r="E13" s="188">
        <v>2</v>
      </c>
      <c r="F13" s="365"/>
      <c r="G13" s="393"/>
      <c r="H13" s="256"/>
      <c r="I13" s="605"/>
    </row>
    <row r="14" spans="1:242" ht="13" customHeight="1" x14ac:dyDescent="0.35">
      <c r="A14" s="606"/>
      <c r="B14" s="607"/>
      <c r="C14" s="281" t="s">
        <v>82</v>
      </c>
      <c r="D14" s="299" t="s">
        <v>71</v>
      </c>
      <c r="E14" s="188">
        <v>1</v>
      </c>
      <c r="F14" s="366"/>
      <c r="G14" s="394"/>
      <c r="H14" s="256"/>
      <c r="I14" s="605"/>
    </row>
    <row r="15" spans="1:242" ht="13" customHeight="1" x14ac:dyDescent="0.35">
      <c r="A15" s="603"/>
      <c r="B15" s="608">
        <v>4</v>
      </c>
      <c r="C15" s="432" t="s">
        <v>101</v>
      </c>
      <c r="D15" s="433"/>
      <c r="E15" s="390" t="s">
        <v>236</v>
      </c>
      <c r="F15" s="391"/>
      <c r="G15" s="392"/>
      <c r="H15" s="256"/>
      <c r="I15" s="605"/>
    </row>
    <row r="16" spans="1:242" ht="13" customHeight="1" x14ac:dyDescent="0.35">
      <c r="A16" s="603"/>
      <c r="B16" s="604"/>
      <c r="C16" s="461" t="s">
        <v>537</v>
      </c>
      <c r="D16" s="462"/>
      <c r="E16" s="188">
        <v>2</v>
      </c>
      <c r="F16" s="365"/>
      <c r="G16" s="393"/>
      <c r="H16" s="256"/>
      <c r="I16" s="605"/>
    </row>
    <row r="17" spans="1:14" ht="13" customHeight="1" x14ac:dyDescent="0.35">
      <c r="A17" s="606"/>
      <c r="B17" s="607"/>
      <c r="C17" s="451" t="s">
        <v>538</v>
      </c>
      <c r="D17" s="452"/>
      <c r="E17" s="188">
        <v>1</v>
      </c>
      <c r="F17" s="366"/>
      <c r="G17" s="394"/>
      <c r="H17" s="256"/>
      <c r="I17" s="605"/>
    </row>
    <row r="18" spans="1:14" ht="13" customHeight="1" x14ac:dyDescent="0.35">
      <c r="A18" s="603"/>
      <c r="B18" s="608">
        <v>5</v>
      </c>
      <c r="C18" s="460" t="s">
        <v>491</v>
      </c>
      <c r="D18" s="460"/>
      <c r="E18" s="390" t="s">
        <v>236</v>
      </c>
      <c r="F18" s="391"/>
      <c r="G18" s="392"/>
      <c r="H18" s="256"/>
      <c r="I18" s="605"/>
    </row>
    <row r="19" spans="1:14" ht="13" customHeight="1" x14ac:dyDescent="0.35">
      <c r="A19" s="603"/>
      <c r="B19" s="604"/>
      <c r="C19" s="18" t="s">
        <v>81</v>
      </c>
      <c r="D19" s="290" t="s">
        <v>237</v>
      </c>
      <c r="E19" s="188">
        <v>2</v>
      </c>
      <c r="F19" s="365"/>
      <c r="G19" s="393"/>
      <c r="H19" s="256"/>
      <c r="I19" s="605"/>
    </row>
    <row r="20" spans="1:14" ht="13" customHeight="1" x14ac:dyDescent="0.35">
      <c r="A20" s="606"/>
      <c r="B20" s="607"/>
      <c r="C20" s="281" t="s">
        <v>82</v>
      </c>
      <c r="D20" s="299" t="s">
        <v>238</v>
      </c>
      <c r="E20" s="188">
        <v>1</v>
      </c>
      <c r="F20" s="366"/>
      <c r="G20" s="394"/>
      <c r="H20" s="256"/>
      <c r="I20" s="605"/>
    </row>
    <row r="21" spans="1:14" s="602" customFormat="1" ht="13" customHeight="1" x14ac:dyDescent="0.35">
      <c r="A21" s="609" t="s">
        <v>663</v>
      </c>
      <c r="B21" s="151" t="s">
        <v>524</v>
      </c>
      <c r="C21" s="152"/>
      <c r="D21" s="153"/>
      <c r="E21" s="463" t="s">
        <v>6</v>
      </c>
      <c r="F21" s="464"/>
      <c r="G21" s="465"/>
      <c r="H21" s="257" t="s">
        <v>248</v>
      </c>
      <c r="I21" s="601"/>
    </row>
    <row r="22" spans="1:14" ht="13" customHeight="1" x14ac:dyDescent="0.35">
      <c r="A22" s="603"/>
      <c r="B22" s="18" t="s">
        <v>81</v>
      </c>
      <c r="C22" s="309" t="s">
        <v>118</v>
      </c>
      <c r="D22" s="290"/>
      <c r="E22" s="188">
        <v>2</v>
      </c>
      <c r="F22" s="365"/>
      <c r="G22" s="393"/>
      <c r="H22" s="256"/>
      <c r="I22" s="605"/>
    </row>
    <row r="23" spans="1:14" ht="13" customHeight="1" x14ac:dyDescent="0.35">
      <c r="A23" s="603"/>
      <c r="B23" s="18" t="s">
        <v>82</v>
      </c>
      <c r="C23" s="290" t="s">
        <v>40</v>
      </c>
      <c r="D23" s="290"/>
      <c r="E23" s="188">
        <v>3</v>
      </c>
      <c r="F23" s="405"/>
      <c r="G23" s="431"/>
      <c r="H23" s="256"/>
      <c r="I23" s="605"/>
    </row>
    <row r="24" spans="1:14" ht="13" customHeight="1" x14ac:dyDescent="0.35">
      <c r="A24" s="606"/>
      <c r="B24" s="610" t="s">
        <v>653</v>
      </c>
      <c r="C24" s="299" t="s">
        <v>119</v>
      </c>
      <c r="D24" s="298"/>
      <c r="E24" s="188">
        <v>4</v>
      </c>
      <c r="F24" s="366"/>
      <c r="G24" s="394"/>
      <c r="H24" s="256"/>
      <c r="I24" s="605"/>
    </row>
    <row r="25" spans="1:14" ht="13" customHeight="1" x14ac:dyDescent="0.35">
      <c r="A25" s="611" t="s">
        <v>662</v>
      </c>
      <c r="B25" s="7" t="s">
        <v>676</v>
      </c>
      <c r="C25" s="4"/>
      <c r="D25" s="4"/>
      <c r="E25" s="308">
        <v>1</v>
      </c>
      <c r="F25" s="192"/>
      <c r="G25" s="194"/>
      <c r="H25" s="256"/>
      <c r="I25" s="605"/>
    </row>
    <row r="26" spans="1:14" ht="13" customHeight="1" x14ac:dyDescent="0.35">
      <c r="A26" s="612" t="s">
        <v>664</v>
      </c>
      <c r="B26" s="4" t="s">
        <v>548</v>
      </c>
      <c r="C26" s="9"/>
      <c r="D26" s="4"/>
      <c r="E26" s="308">
        <v>2</v>
      </c>
      <c r="F26" s="192"/>
      <c r="G26" s="194"/>
      <c r="H26" s="256"/>
      <c r="I26" s="605"/>
    </row>
    <row r="27" spans="1:14" s="602" customFormat="1" ht="13" customHeight="1" x14ac:dyDescent="0.35">
      <c r="A27" s="613" t="s">
        <v>640</v>
      </c>
      <c r="B27" s="154" t="s">
        <v>227</v>
      </c>
      <c r="C27" s="149"/>
      <c r="D27" s="154"/>
      <c r="E27" s="202">
        <v>1</v>
      </c>
      <c r="F27" s="203"/>
      <c r="G27" s="201"/>
      <c r="H27" s="257" t="s">
        <v>240</v>
      </c>
      <c r="I27" s="601"/>
    </row>
    <row r="28" spans="1:14" s="597" customFormat="1" ht="15" customHeight="1" x14ac:dyDescent="0.35">
      <c r="A28" s="314" t="s">
        <v>641</v>
      </c>
      <c r="B28" s="315"/>
      <c r="C28" s="315"/>
      <c r="D28" s="315"/>
      <c r="E28" s="315"/>
      <c r="F28" s="315"/>
      <c r="G28" s="315"/>
      <c r="H28" s="256"/>
      <c r="I28" s="598"/>
    </row>
    <row r="29" spans="1:14" s="597" customFormat="1" ht="15" customHeight="1" x14ac:dyDescent="0.35">
      <c r="A29" s="484" t="s">
        <v>77</v>
      </c>
      <c r="B29" s="485"/>
      <c r="C29" s="485"/>
      <c r="D29" s="485"/>
      <c r="E29" s="486"/>
      <c r="F29" s="486"/>
      <c r="G29" s="486"/>
      <c r="H29" s="256"/>
      <c r="I29" s="598"/>
    </row>
    <row r="30" spans="1:14" ht="13" customHeight="1" x14ac:dyDescent="0.35">
      <c r="A30" s="606">
        <v>2</v>
      </c>
      <c r="B30" s="7" t="s">
        <v>69</v>
      </c>
      <c r="C30" s="7"/>
      <c r="D30" s="297"/>
      <c r="E30" s="188" t="s">
        <v>76</v>
      </c>
      <c r="F30" s="188" t="s">
        <v>76</v>
      </c>
      <c r="G30" s="194"/>
      <c r="H30" s="258" t="s">
        <v>331</v>
      </c>
      <c r="I30" s="605"/>
    </row>
    <row r="31" spans="1:14" ht="13" customHeight="1" x14ac:dyDescent="0.35">
      <c r="A31" s="614">
        <f t="shared" ref="A31:A38" si="0">A30+0.1</f>
        <v>2.1</v>
      </c>
      <c r="B31" s="4" t="s">
        <v>241</v>
      </c>
      <c r="C31" s="4"/>
      <c r="D31" s="282"/>
      <c r="E31" s="188" t="s">
        <v>76</v>
      </c>
      <c r="F31" s="188" t="s">
        <v>76</v>
      </c>
      <c r="G31" s="194"/>
      <c r="H31" s="258" t="s">
        <v>286</v>
      </c>
      <c r="I31" s="605"/>
      <c r="J31" s="615"/>
      <c r="K31" s="615"/>
      <c r="L31" s="615"/>
      <c r="M31" s="615"/>
      <c r="N31" s="615"/>
    </row>
    <row r="32" spans="1:14" s="602" customFormat="1" ht="13" customHeight="1" x14ac:dyDescent="0.35">
      <c r="A32" s="616">
        <f t="shared" si="0"/>
        <v>2.2000000000000002</v>
      </c>
      <c r="B32" s="154" t="s">
        <v>525</v>
      </c>
      <c r="C32" s="154"/>
      <c r="D32" s="52"/>
      <c r="E32" s="200" t="s">
        <v>76</v>
      </c>
      <c r="F32" s="200" t="s">
        <v>76</v>
      </c>
      <c r="G32" s="201"/>
      <c r="H32" s="257" t="s">
        <v>350</v>
      </c>
      <c r="I32" s="601"/>
    </row>
    <row r="33" spans="1:9" ht="13" customHeight="1" x14ac:dyDescent="0.35">
      <c r="A33" s="614">
        <f t="shared" si="0"/>
        <v>2.3000000000000003</v>
      </c>
      <c r="B33" s="4" t="s">
        <v>214</v>
      </c>
      <c r="C33" s="4"/>
      <c r="D33" s="4"/>
      <c r="E33" s="188" t="s">
        <v>76</v>
      </c>
      <c r="F33" s="188" t="s">
        <v>76</v>
      </c>
      <c r="G33" s="194"/>
      <c r="H33" s="258" t="s">
        <v>351</v>
      </c>
      <c r="I33" s="605"/>
    </row>
    <row r="34" spans="1:9" ht="13" customHeight="1" x14ac:dyDescent="0.35">
      <c r="A34" s="611">
        <f t="shared" si="0"/>
        <v>2.4000000000000004</v>
      </c>
      <c r="B34" s="385" t="s">
        <v>68</v>
      </c>
      <c r="C34" s="385"/>
      <c r="D34" s="386"/>
      <c r="E34" s="188" t="s">
        <v>76</v>
      </c>
      <c r="F34" s="188" t="s">
        <v>76</v>
      </c>
      <c r="G34" s="194"/>
      <c r="H34" s="256"/>
      <c r="I34" s="605"/>
    </row>
    <row r="35" spans="1:9" ht="13" customHeight="1" x14ac:dyDescent="0.35">
      <c r="A35" s="614">
        <f t="shared" si="0"/>
        <v>2.5000000000000004</v>
      </c>
      <c r="B35" s="4" t="s">
        <v>590</v>
      </c>
      <c r="C35" s="4"/>
      <c r="D35" s="282"/>
      <c r="E35" s="188" t="s">
        <v>76</v>
      </c>
      <c r="F35" s="188" t="s">
        <v>76</v>
      </c>
      <c r="G35" s="194"/>
      <c r="H35" s="258" t="s">
        <v>242</v>
      </c>
      <c r="I35" s="605"/>
    </row>
    <row r="36" spans="1:9" s="615" customFormat="1" ht="13" customHeight="1" x14ac:dyDescent="0.35">
      <c r="A36" s="611">
        <f t="shared" si="0"/>
        <v>2.6000000000000005</v>
      </c>
      <c r="B36" s="4" t="s">
        <v>15</v>
      </c>
      <c r="C36" s="4"/>
      <c r="D36" s="282"/>
      <c r="E36" s="188" t="s">
        <v>76</v>
      </c>
      <c r="F36" s="188" t="s">
        <v>76</v>
      </c>
      <c r="G36" s="194"/>
      <c r="H36" s="259" t="s">
        <v>332</v>
      </c>
      <c r="I36" s="605"/>
    </row>
    <row r="37" spans="1:9" ht="13" customHeight="1" x14ac:dyDescent="0.35">
      <c r="A37" s="614">
        <f t="shared" si="0"/>
        <v>2.7000000000000006</v>
      </c>
      <c r="B37" s="4" t="s">
        <v>16</v>
      </c>
      <c r="C37" s="4"/>
      <c r="D37" s="282"/>
      <c r="E37" s="188" t="s">
        <v>76</v>
      </c>
      <c r="F37" s="188" t="s">
        <v>76</v>
      </c>
      <c r="G37" s="194"/>
      <c r="H37" s="258" t="s">
        <v>243</v>
      </c>
      <c r="I37" s="605"/>
    </row>
    <row r="38" spans="1:9" ht="13" customHeight="1" x14ac:dyDescent="0.35">
      <c r="A38" s="617">
        <f t="shared" si="0"/>
        <v>2.8000000000000007</v>
      </c>
      <c r="B38" s="3" t="s">
        <v>549</v>
      </c>
      <c r="C38" s="3"/>
      <c r="D38" s="69"/>
      <c r="E38" s="188" t="s">
        <v>76</v>
      </c>
      <c r="F38" s="188" t="s">
        <v>76</v>
      </c>
      <c r="G38" s="194"/>
      <c r="H38" s="258" t="s">
        <v>244</v>
      </c>
      <c r="I38" s="605"/>
    </row>
    <row r="39" spans="1:9" s="597" customFormat="1" ht="15" customHeight="1" x14ac:dyDescent="0.35">
      <c r="A39" s="339" t="s">
        <v>78</v>
      </c>
      <c r="B39" s="340"/>
      <c r="C39" s="340"/>
      <c r="D39" s="340"/>
      <c r="E39" s="340"/>
      <c r="F39" s="340"/>
      <c r="G39" s="340"/>
      <c r="H39" s="256"/>
      <c r="I39" s="598"/>
    </row>
    <row r="40" spans="1:9" ht="13" customHeight="1" x14ac:dyDescent="0.35">
      <c r="A40" s="617">
        <f>A38+0.1</f>
        <v>2.9000000000000008</v>
      </c>
      <c r="B40" s="4" t="s">
        <v>215</v>
      </c>
      <c r="C40" s="4"/>
      <c r="D40" s="178"/>
      <c r="E40" s="188">
        <v>2</v>
      </c>
      <c r="F40" s="192"/>
      <c r="G40" s="194"/>
      <c r="H40" s="256"/>
      <c r="I40" s="605"/>
    </row>
    <row r="41" spans="1:9" s="602" customFormat="1" ht="13" customHeight="1" thickBot="1" x14ac:dyDescent="0.4">
      <c r="A41" s="155" t="s">
        <v>643</v>
      </c>
      <c r="B41" s="156" t="s">
        <v>665</v>
      </c>
      <c r="C41" s="156"/>
      <c r="D41" s="157"/>
      <c r="E41" s="204">
        <v>2</v>
      </c>
      <c r="F41" s="205"/>
      <c r="G41" s="206"/>
      <c r="H41" s="260"/>
      <c r="I41" s="601"/>
    </row>
    <row r="42" spans="1:9" s="597" customFormat="1" ht="15" customHeight="1" x14ac:dyDescent="0.35">
      <c r="A42" s="321" t="s">
        <v>642</v>
      </c>
      <c r="B42" s="322"/>
      <c r="C42" s="322"/>
      <c r="D42" s="322"/>
      <c r="E42" s="322"/>
      <c r="F42" s="322"/>
      <c r="G42" s="322"/>
      <c r="H42" s="256"/>
      <c r="I42" s="598"/>
    </row>
    <row r="43" spans="1:9" s="597" customFormat="1" ht="15" customHeight="1" x14ac:dyDescent="0.35">
      <c r="A43" s="339" t="s">
        <v>78</v>
      </c>
      <c r="B43" s="340"/>
      <c r="C43" s="340"/>
      <c r="D43" s="340"/>
      <c r="E43" s="340"/>
      <c r="F43" s="340"/>
      <c r="G43" s="340"/>
      <c r="H43" s="256"/>
      <c r="I43" s="598"/>
    </row>
    <row r="44" spans="1:9" ht="13" customHeight="1" x14ac:dyDescent="0.35">
      <c r="A44" s="612">
        <v>3</v>
      </c>
      <c r="B44" s="7" t="s">
        <v>17</v>
      </c>
      <c r="C44" s="7"/>
      <c r="D44" s="1"/>
      <c r="E44" s="207">
        <v>1</v>
      </c>
      <c r="F44" s="192"/>
      <c r="G44" s="194"/>
      <c r="H44" s="256"/>
      <c r="I44" s="605"/>
    </row>
    <row r="45" spans="1:9" ht="13" customHeight="1" x14ac:dyDescent="0.35">
      <c r="A45" s="612">
        <f>A44+0.1</f>
        <v>3.1</v>
      </c>
      <c r="B45" s="3" t="s">
        <v>18</v>
      </c>
      <c r="C45" s="10"/>
      <c r="D45" s="3"/>
      <c r="E45" s="308">
        <v>1</v>
      </c>
      <c r="F45" s="192"/>
      <c r="G45" s="194"/>
      <c r="H45" s="256"/>
      <c r="I45" s="605"/>
    </row>
    <row r="46" spans="1:9" ht="13" customHeight="1" x14ac:dyDescent="0.35">
      <c r="A46" s="611" t="s">
        <v>644</v>
      </c>
      <c r="B46" s="4" t="s">
        <v>666</v>
      </c>
      <c r="C46" s="9"/>
      <c r="D46" s="9"/>
      <c r="E46" s="308">
        <v>1</v>
      </c>
      <c r="F46" s="192"/>
      <c r="G46" s="194"/>
      <c r="H46" s="256"/>
      <c r="I46" s="605"/>
    </row>
    <row r="47" spans="1:9" ht="13" customHeight="1" x14ac:dyDescent="0.35">
      <c r="A47" s="611" t="s">
        <v>645</v>
      </c>
      <c r="B47" s="4" t="s">
        <v>19</v>
      </c>
      <c r="C47" s="9"/>
      <c r="D47" s="4"/>
      <c r="E47" s="308">
        <v>2</v>
      </c>
      <c r="F47" s="192"/>
      <c r="G47" s="194"/>
      <c r="H47" s="256"/>
      <c r="I47" s="605"/>
    </row>
    <row r="48" spans="1:9" ht="15" thickBot="1" x14ac:dyDescent="0.4">
      <c r="A48" s="41" t="s">
        <v>37</v>
      </c>
      <c r="B48" s="40"/>
      <c r="C48" s="40"/>
      <c r="D48" s="40"/>
      <c r="E48" s="208"/>
      <c r="F48" s="208">
        <f>SUM(F3:F47)</f>
        <v>0</v>
      </c>
      <c r="G48" s="208">
        <f>SUMIF(G3:G47, "Y", F3:F47)</f>
        <v>0</v>
      </c>
      <c r="H48" s="256"/>
      <c r="I48" s="605"/>
    </row>
    <row r="49" spans="1:9" s="597" customFormat="1" ht="20.149999999999999" customHeight="1" x14ac:dyDescent="0.35">
      <c r="A49" s="245" t="s">
        <v>30</v>
      </c>
      <c r="B49" s="210"/>
      <c r="C49" s="210"/>
      <c r="D49" s="210"/>
      <c r="E49" s="209"/>
      <c r="F49" s="210"/>
      <c r="G49" s="209"/>
      <c r="H49" s="256"/>
      <c r="I49" s="598"/>
    </row>
    <row r="50" spans="1:9" s="597" customFormat="1" ht="15" customHeight="1" x14ac:dyDescent="0.35">
      <c r="A50" s="484" t="s">
        <v>77</v>
      </c>
      <c r="B50" s="487"/>
      <c r="C50" s="485"/>
      <c r="D50" s="485"/>
      <c r="E50" s="486"/>
      <c r="F50" s="486"/>
      <c r="G50" s="486"/>
      <c r="H50" s="256"/>
      <c r="I50" s="598"/>
    </row>
    <row r="51" spans="1:9" ht="13" customHeight="1" x14ac:dyDescent="0.35">
      <c r="A51" s="618">
        <v>1</v>
      </c>
      <c r="B51" s="60" t="s">
        <v>41</v>
      </c>
      <c r="C51" s="60"/>
      <c r="D51" s="60"/>
      <c r="E51" s="188" t="s">
        <v>76</v>
      </c>
      <c r="F51" s="188" t="s">
        <v>76</v>
      </c>
      <c r="G51" s="194"/>
      <c r="H51" s="256"/>
      <c r="I51" s="605"/>
    </row>
    <row r="52" spans="1:9" ht="13" customHeight="1" x14ac:dyDescent="0.35">
      <c r="A52" s="618">
        <f>A51+0.1</f>
        <v>1.1000000000000001</v>
      </c>
      <c r="B52" s="290" t="s">
        <v>42</v>
      </c>
      <c r="C52" s="290"/>
      <c r="D52" s="298"/>
      <c r="E52" s="188" t="s">
        <v>76</v>
      </c>
      <c r="F52" s="188" t="s">
        <v>76</v>
      </c>
      <c r="G52" s="194"/>
      <c r="H52" s="256"/>
      <c r="I52" s="605"/>
    </row>
    <row r="53" spans="1:9" s="597" customFormat="1" ht="15" customHeight="1" x14ac:dyDescent="0.35">
      <c r="A53" s="339" t="s">
        <v>78</v>
      </c>
      <c r="B53" s="340"/>
      <c r="C53" s="340"/>
      <c r="D53" s="340"/>
      <c r="E53" s="341"/>
      <c r="F53" s="340"/>
      <c r="G53" s="341"/>
      <c r="H53" s="256"/>
      <c r="I53" s="598"/>
    </row>
    <row r="54" spans="1:9" ht="13" customHeight="1" x14ac:dyDescent="0.35">
      <c r="A54" s="619" t="s">
        <v>591</v>
      </c>
      <c r="B54" s="369" t="s">
        <v>550</v>
      </c>
      <c r="C54" s="369"/>
      <c r="D54" s="370"/>
      <c r="E54" s="188">
        <v>2</v>
      </c>
      <c r="F54" s="192"/>
      <c r="G54" s="194"/>
      <c r="H54" s="258" t="s">
        <v>245</v>
      </c>
      <c r="I54" s="605"/>
    </row>
    <row r="55" spans="1:9" ht="13" customHeight="1" x14ac:dyDescent="0.35">
      <c r="A55" s="620" t="s">
        <v>428</v>
      </c>
      <c r="B55" s="61" t="s">
        <v>43</v>
      </c>
      <c r="C55" s="61"/>
      <c r="D55" s="61"/>
      <c r="E55" s="390" t="s">
        <v>10</v>
      </c>
      <c r="F55" s="391"/>
      <c r="G55" s="392"/>
      <c r="H55" s="455" t="s">
        <v>349</v>
      </c>
      <c r="I55" s="605"/>
    </row>
    <row r="56" spans="1:9" ht="13" customHeight="1" x14ac:dyDescent="0.35">
      <c r="A56" s="621"/>
      <c r="B56" s="604">
        <v>1</v>
      </c>
      <c r="C56" s="290" t="s">
        <v>86</v>
      </c>
      <c r="D56" s="290"/>
      <c r="E56" s="188">
        <v>2</v>
      </c>
      <c r="F56" s="192"/>
      <c r="G56" s="194"/>
      <c r="H56" s="456"/>
      <c r="I56" s="605"/>
    </row>
    <row r="57" spans="1:9" ht="13" customHeight="1" x14ac:dyDescent="0.35">
      <c r="A57" s="621"/>
      <c r="B57" s="604">
        <f>B56+1</f>
        <v>2</v>
      </c>
      <c r="C57" s="290" t="s">
        <v>87</v>
      </c>
      <c r="D57" s="290"/>
      <c r="E57" s="188">
        <v>1</v>
      </c>
      <c r="F57" s="192"/>
      <c r="G57" s="194"/>
      <c r="H57" s="256"/>
      <c r="I57" s="605"/>
    </row>
    <row r="58" spans="1:9" ht="13" customHeight="1" x14ac:dyDescent="0.35">
      <c r="A58" s="621"/>
      <c r="B58" s="604">
        <f>B57+1</f>
        <v>3</v>
      </c>
      <c r="C58" s="290" t="s">
        <v>217</v>
      </c>
      <c r="D58" s="290"/>
      <c r="E58" s="188">
        <v>1</v>
      </c>
      <c r="F58" s="192"/>
      <c r="G58" s="194"/>
      <c r="H58" s="256"/>
      <c r="I58" s="605"/>
    </row>
    <row r="59" spans="1:9" ht="13" customHeight="1" x14ac:dyDescent="0.35">
      <c r="A59" s="621"/>
      <c r="B59" s="604">
        <f>B58+1</f>
        <v>4</v>
      </c>
      <c r="C59" s="290" t="s">
        <v>88</v>
      </c>
      <c r="D59" s="290"/>
      <c r="E59" s="188">
        <v>2</v>
      </c>
      <c r="F59" s="192"/>
      <c r="G59" s="194"/>
      <c r="H59" s="256"/>
      <c r="I59" s="605"/>
    </row>
    <row r="60" spans="1:9" ht="13" customHeight="1" x14ac:dyDescent="0.35">
      <c r="A60" s="621"/>
      <c r="B60" s="604">
        <f>B59+1</f>
        <v>5</v>
      </c>
      <c r="C60" s="290" t="s">
        <v>314</v>
      </c>
      <c r="D60" s="290"/>
      <c r="E60" s="188">
        <v>1</v>
      </c>
      <c r="F60" s="192"/>
      <c r="G60" s="194"/>
      <c r="H60" s="256"/>
      <c r="I60" s="605"/>
    </row>
    <row r="61" spans="1:9" ht="13" customHeight="1" x14ac:dyDescent="0.35">
      <c r="A61" s="622"/>
      <c r="B61" s="607">
        <f>B60+1</f>
        <v>6</v>
      </c>
      <c r="C61" s="298" t="s">
        <v>89</v>
      </c>
      <c r="D61" s="298"/>
      <c r="E61" s="188">
        <v>2</v>
      </c>
      <c r="F61" s="192"/>
      <c r="G61" s="194"/>
      <c r="H61" s="256"/>
      <c r="I61" s="605"/>
    </row>
    <row r="62" spans="1:9" ht="15" thickBot="1" x14ac:dyDescent="0.4">
      <c r="A62" s="42" t="s">
        <v>14</v>
      </c>
      <c r="B62" s="43"/>
      <c r="C62" s="43"/>
      <c r="D62" s="40"/>
      <c r="E62" s="208"/>
      <c r="F62" s="208">
        <f>SUM(F51:F61)</f>
        <v>0</v>
      </c>
      <c r="G62" s="211">
        <f>SUMIF(G51:G61, "Y", F51:F61)</f>
        <v>0</v>
      </c>
      <c r="H62" s="256"/>
      <c r="I62" s="605"/>
    </row>
    <row r="63" spans="1:9" ht="3.75" customHeight="1" thickBot="1" x14ac:dyDescent="0.4">
      <c r="A63" s="161"/>
      <c r="B63" s="162"/>
      <c r="C63" s="162"/>
      <c r="D63" s="163"/>
      <c r="E63" s="212"/>
      <c r="F63" s="212"/>
      <c r="G63" s="213"/>
      <c r="H63" s="256"/>
      <c r="I63" s="605"/>
    </row>
    <row r="64" spans="1:9" s="597" customFormat="1" ht="20.149999999999999" customHeight="1" thickBot="1" x14ac:dyDescent="0.4">
      <c r="A64" s="316" t="s">
        <v>105</v>
      </c>
      <c r="B64" s="241"/>
      <c r="C64" s="241"/>
      <c r="D64" s="214"/>
      <c r="E64" s="214"/>
      <c r="F64" s="214"/>
      <c r="G64" s="214"/>
      <c r="H64" s="256"/>
      <c r="I64" s="598"/>
    </row>
    <row r="65" spans="1:10" s="597" customFormat="1" ht="15" customHeight="1" x14ac:dyDescent="0.35">
      <c r="A65" s="314" t="s">
        <v>592</v>
      </c>
      <c r="B65" s="315"/>
      <c r="C65" s="315"/>
      <c r="D65" s="315"/>
      <c r="E65" s="315"/>
      <c r="F65" s="315"/>
      <c r="G65" s="315"/>
      <c r="H65" s="256"/>
      <c r="I65" s="598"/>
    </row>
    <row r="66" spans="1:10" s="597" customFormat="1" ht="15" customHeight="1" x14ac:dyDescent="0.35">
      <c r="A66" s="339" t="s">
        <v>78</v>
      </c>
      <c r="B66" s="340"/>
      <c r="C66" s="340"/>
      <c r="D66" s="340"/>
      <c r="E66" s="340"/>
      <c r="F66" s="340"/>
      <c r="G66" s="340"/>
      <c r="H66" s="256"/>
      <c r="I66" s="598"/>
    </row>
    <row r="67" spans="1:10" ht="13" customHeight="1" x14ac:dyDescent="0.35">
      <c r="A67" s="623" t="s">
        <v>261</v>
      </c>
      <c r="B67" s="604">
        <v>1</v>
      </c>
      <c r="C67" s="34" t="s">
        <v>552</v>
      </c>
      <c r="D67" s="31"/>
      <c r="E67" s="188">
        <v>2</v>
      </c>
      <c r="F67" s="192"/>
      <c r="G67" s="194"/>
      <c r="H67" s="256"/>
      <c r="I67" s="605"/>
    </row>
    <row r="68" spans="1:10" ht="13" customHeight="1" x14ac:dyDescent="0.35">
      <c r="A68" s="624"/>
      <c r="B68" s="607">
        <v>2</v>
      </c>
      <c r="C68" s="457" t="s">
        <v>551</v>
      </c>
      <c r="D68" s="458"/>
      <c r="E68" s="188">
        <v>2</v>
      </c>
      <c r="F68" s="192"/>
      <c r="G68" s="194"/>
      <c r="H68" s="256"/>
      <c r="I68" s="605"/>
      <c r="J68" s="625"/>
    </row>
    <row r="69" spans="1:10" ht="28" customHeight="1" x14ac:dyDescent="0.35">
      <c r="A69" s="623" t="s">
        <v>262</v>
      </c>
      <c r="B69" s="413" t="s">
        <v>536</v>
      </c>
      <c r="C69" s="413"/>
      <c r="D69" s="414"/>
      <c r="E69" s="191" t="s">
        <v>223</v>
      </c>
      <c r="F69" s="195"/>
      <c r="G69" s="194"/>
      <c r="H69" s="258" t="s">
        <v>246</v>
      </c>
      <c r="I69" s="605"/>
    </row>
    <row r="70" spans="1:10" ht="13" customHeight="1" x14ac:dyDescent="0.35">
      <c r="A70" s="626"/>
      <c r="B70" s="604">
        <v>1</v>
      </c>
      <c r="C70" s="34" t="s">
        <v>153</v>
      </c>
      <c r="D70" s="287"/>
      <c r="E70" s="193">
        <v>2</v>
      </c>
      <c r="F70" s="192"/>
      <c r="G70" s="194"/>
      <c r="H70" s="256"/>
      <c r="I70" s="605"/>
    </row>
    <row r="71" spans="1:10" ht="13" customHeight="1" x14ac:dyDescent="0.35">
      <c r="A71" s="627" t="s">
        <v>593</v>
      </c>
      <c r="B71" s="60" t="s">
        <v>154</v>
      </c>
      <c r="C71" s="60"/>
      <c r="D71" s="284"/>
      <c r="E71" s="188">
        <v>2</v>
      </c>
      <c r="F71" s="192"/>
      <c r="G71" s="194"/>
      <c r="H71" s="258" t="s">
        <v>246</v>
      </c>
      <c r="I71" s="605"/>
    </row>
    <row r="72" spans="1:10" ht="13" customHeight="1" x14ac:dyDescent="0.35">
      <c r="A72" s="623" t="s">
        <v>594</v>
      </c>
      <c r="B72" s="60" t="s">
        <v>155</v>
      </c>
      <c r="C72" s="60"/>
      <c r="D72" s="284"/>
      <c r="E72" s="188">
        <v>1</v>
      </c>
      <c r="F72" s="192"/>
      <c r="G72" s="194"/>
      <c r="H72" s="258" t="s">
        <v>246</v>
      </c>
      <c r="I72" s="605"/>
    </row>
    <row r="73" spans="1:10" ht="13" customHeight="1" x14ac:dyDescent="0.35">
      <c r="A73" s="623" t="s">
        <v>595</v>
      </c>
      <c r="B73" s="61" t="s">
        <v>113</v>
      </c>
      <c r="C73" s="61"/>
      <c r="D73" s="286"/>
      <c r="E73" s="439" t="s">
        <v>10</v>
      </c>
      <c r="F73" s="440"/>
      <c r="G73" s="441"/>
      <c r="H73" s="302" t="s">
        <v>246</v>
      </c>
      <c r="I73" s="605"/>
    </row>
    <row r="74" spans="1:10" ht="13" customHeight="1" x14ac:dyDescent="0.35">
      <c r="A74" s="626"/>
      <c r="B74" s="608">
        <v>1</v>
      </c>
      <c r="C74" s="395" t="s">
        <v>156</v>
      </c>
      <c r="D74" s="395"/>
      <c r="E74" s="216">
        <v>2</v>
      </c>
      <c r="F74" s="192"/>
      <c r="G74" s="194"/>
      <c r="H74" s="256"/>
      <c r="I74" s="605"/>
    </row>
    <row r="75" spans="1:10" ht="13" customHeight="1" x14ac:dyDescent="0.35">
      <c r="A75" s="626"/>
      <c r="B75" s="608">
        <v>2</v>
      </c>
      <c r="C75" s="395" t="s">
        <v>157</v>
      </c>
      <c r="D75" s="459"/>
      <c r="E75" s="188">
        <v>2</v>
      </c>
      <c r="F75" s="192"/>
      <c r="G75" s="194"/>
      <c r="H75" s="256"/>
      <c r="I75" s="605"/>
    </row>
    <row r="76" spans="1:10" ht="13" customHeight="1" x14ac:dyDescent="0.35">
      <c r="A76" s="626"/>
      <c r="B76" s="604">
        <v>3</v>
      </c>
      <c r="C76" s="34" t="s">
        <v>158</v>
      </c>
      <c r="D76" s="287"/>
      <c r="E76" s="188">
        <v>1</v>
      </c>
      <c r="F76" s="192"/>
      <c r="G76" s="194"/>
      <c r="H76" s="256"/>
      <c r="I76" s="605"/>
    </row>
    <row r="77" spans="1:10" ht="13" customHeight="1" x14ac:dyDescent="0.35">
      <c r="A77" s="624"/>
      <c r="B77" s="604">
        <v>4</v>
      </c>
      <c r="C77" s="35" t="s">
        <v>159</v>
      </c>
      <c r="D77" s="288"/>
      <c r="E77" s="188">
        <v>2</v>
      </c>
      <c r="F77" s="192"/>
      <c r="G77" s="194"/>
      <c r="H77" s="256"/>
      <c r="I77" s="605"/>
    </row>
    <row r="78" spans="1:10" ht="13" customHeight="1" x14ac:dyDescent="0.35">
      <c r="A78" s="623" t="s">
        <v>596</v>
      </c>
      <c r="B78" s="61" t="s">
        <v>224</v>
      </c>
      <c r="C78" s="61"/>
      <c r="D78" s="286"/>
      <c r="E78" s="390" t="s">
        <v>10</v>
      </c>
      <c r="F78" s="391"/>
      <c r="G78" s="391"/>
      <c r="H78" s="258" t="s">
        <v>246</v>
      </c>
      <c r="I78" s="605"/>
    </row>
    <row r="79" spans="1:10" ht="13" customHeight="1" x14ac:dyDescent="0.35">
      <c r="A79" s="626"/>
      <c r="B79" s="604">
        <v>1</v>
      </c>
      <c r="C79" s="34" t="s">
        <v>160</v>
      </c>
      <c r="D79" s="287"/>
      <c r="E79" s="188">
        <v>1</v>
      </c>
      <c r="F79" s="192"/>
      <c r="G79" s="194"/>
      <c r="H79" s="256"/>
      <c r="I79" s="605"/>
    </row>
    <row r="80" spans="1:10" ht="13" customHeight="1" x14ac:dyDescent="0.35">
      <c r="A80" s="624"/>
      <c r="B80" s="607">
        <v>2</v>
      </c>
      <c r="C80" s="35" t="s">
        <v>161</v>
      </c>
      <c r="D80" s="288"/>
      <c r="E80" s="188">
        <v>1</v>
      </c>
      <c r="F80" s="192"/>
      <c r="G80" s="194"/>
      <c r="H80" s="256"/>
      <c r="I80" s="605"/>
    </row>
    <row r="81" spans="1:10" ht="13" customHeight="1" x14ac:dyDescent="0.35">
      <c r="A81" s="627" t="s">
        <v>597</v>
      </c>
      <c r="B81" s="61" t="s">
        <v>162</v>
      </c>
      <c r="C81" s="61"/>
      <c r="D81" s="286"/>
      <c r="E81" s="193">
        <v>2</v>
      </c>
      <c r="F81" s="192"/>
      <c r="G81" s="194"/>
      <c r="H81" s="258" t="s">
        <v>246</v>
      </c>
      <c r="I81" s="605"/>
    </row>
    <row r="82" spans="1:10" ht="15" thickBot="1" x14ac:dyDescent="0.4">
      <c r="A82" s="58" t="s">
        <v>106</v>
      </c>
      <c r="B82" s="28"/>
      <c r="C82" s="28"/>
      <c r="D82" s="28"/>
      <c r="E82" s="217"/>
      <c r="F82" s="217">
        <f>SUM(F65:F81)</f>
        <v>0</v>
      </c>
      <c r="G82" s="217">
        <f>SUMIF(G65:G81, "Y", F65:F81)</f>
        <v>0</v>
      </c>
      <c r="H82" s="256"/>
      <c r="I82" s="605"/>
    </row>
    <row r="83" spans="1:10" s="615" customFormat="1" ht="4" customHeight="1" thickBot="1" x14ac:dyDescent="0.4">
      <c r="A83" s="76"/>
      <c r="B83" s="17"/>
      <c r="C83" s="628"/>
      <c r="D83" s="1"/>
      <c r="E83" s="218"/>
      <c r="F83" s="219"/>
      <c r="G83" s="218"/>
      <c r="H83" s="261"/>
      <c r="I83" s="605"/>
    </row>
    <row r="84" spans="1:10" s="597" customFormat="1" ht="20.149999999999999" customHeight="1" x14ac:dyDescent="0.35">
      <c r="A84" s="245" t="s">
        <v>128</v>
      </c>
      <c r="B84" s="210"/>
      <c r="C84" s="210"/>
      <c r="D84" s="210"/>
      <c r="E84" s="210"/>
      <c r="F84" s="210"/>
      <c r="G84" s="210"/>
      <c r="H84" s="256"/>
      <c r="I84" s="598"/>
    </row>
    <row r="85" spans="1:10" s="597" customFormat="1" ht="15" customHeight="1" x14ac:dyDescent="0.35">
      <c r="A85" s="314" t="s">
        <v>163</v>
      </c>
      <c r="B85" s="315"/>
      <c r="C85" s="315"/>
      <c r="D85" s="317"/>
      <c r="E85" s="317"/>
      <c r="F85" s="318"/>
      <c r="G85" s="318"/>
      <c r="H85" s="256"/>
      <c r="I85" s="598"/>
    </row>
    <row r="86" spans="1:10" s="597" customFormat="1" ht="15" customHeight="1" x14ac:dyDescent="0.35">
      <c r="A86" s="484" t="s">
        <v>77</v>
      </c>
      <c r="B86" s="487"/>
      <c r="C86" s="487"/>
      <c r="D86" s="487"/>
      <c r="E86" s="487"/>
      <c r="F86" s="487"/>
      <c r="G86" s="487"/>
      <c r="H86" s="256"/>
      <c r="I86" s="598"/>
    </row>
    <row r="87" spans="1:10" s="592" customFormat="1" ht="13" customHeight="1" x14ac:dyDescent="0.35">
      <c r="A87" s="39" t="s">
        <v>438</v>
      </c>
      <c r="B87" s="60" t="s">
        <v>553</v>
      </c>
      <c r="C87" s="60"/>
      <c r="D87" s="178"/>
      <c r="E87" s="188" t="s">
        <v>76</v>
      </c>
      <c r="F87" s="188" t="s">
        <v>76</v>
      </c>
      <c r="G87" s="194"/>
      <c r="H87" s="261"/>
      <c r="I87" s="629"/>
    </row>
    <row r="88" spans="1:10" s="592" customFormat="1" ht="13" customHeight="1" x14ac:dyDescent="0.35">
      <c r="A88" s="231" t="s">
        <v>439</v>
      </c>
      <c r="B88" s="61" t="s">
        <v>667</v>
      </c>
      <c r="C88" s="61"/>
      <c r="D88" s="29"/>
      <c r="E88" s="390" t="s">
        <v>11</v>
      </c>
      <c r="F88" s="391"/>
      <c r="G88" s="392"/>
      <c r="H88" s="261"/>
      <c r="I88" s="629"/>
    </row>
    <row r="89" spans="1:10" s="592" customFormat="1" ht="13" customHeight="1" x14ac:dyDescent="0.35">
      <c r="A89" s="232"/>
      <c r="B89" s="604">
        <v>1</v>
      </c>
      <c r="C89" s="290" t="s">
        <v>165</v>
      </c>
      <c r="D89" s="31"/>
      <c r="E89" s="188" t="s">
        <v>76</v>
      </c>
      <c r="F89" s="188" t="s">
        <v>76</v>
      </c>
      <c r="G89" s="194"/>
      <c r="H89" s="261"/>
      <c r="I89" s="629"/>
    </row>
    <row r="90" spans="1:10" s="592" customFormat="1" ht="13" customHeight="1" x14ac:dyDescent="0.35">
      <c r="A90" s="232"/>
      <c r="B90" s="604">
        <v>2</v>
      </c>
      <c r="C90" s="290" t="s">
        <v>166</v>
      </c>
      <c r="D90" s="31"/>
      <c r="E90" s="188" t="s">
        <v>76</v>
      </c>
      <c r="F90" s="188" t="s">
        <v>76</v>
      </c>
      <c r="G90" s="194"/>
      <c r="H90" s="261"/>
      <c r="I90" s="629"/>
    </row>
    <row r="91" spans="1:10" s="592" customFormat="1" ht="28" customHeight="1" x14ac:dyDescent="0.35">
      <c r="A91" s="233" t="s">
        <v>440</v>
      </c>
      <c r="B91" s="369" t="s">
        <v>668</v>
      </c>
      <c r="C91" s="369"/>
      <c r="D91" s="370"/>
      <c r="E91" s="188" t="s">
        <v>76</v>
      </c>
      <c r="F91" s="188" t="s">
        <v>76</v>
      </c>
      <c r="G91" s="194"/>
      <c r="H91" s="261"/>
      <c r="I91" s="629"/>
    </row>
    <row r="92" spans="1:10" s="592" customFormat="1" ht="13" customHeight="1" x14ac:dyDescent="0.35">
      <c r="A92" s="233" t="s">
        <v>441</v>
      </c>
      <c r="B92" s="60" t="s">
        <v>167</v>
      </c>
      <c r="C92" s="60"/>
      <c r="D92" s="178"/>
      <c r="E92" s="188" t="s">
        <v>76</v>
      </c>
      <c r="F92" s="188" t="s">
        <v>76</v>
      </c>
      <c r="G92" s="194"/>
      <c r="H92" s="304"/>
      <c r="I92" s="629"/>
      <c r="J92" s="630"/>
    </row>
    <row r="93" spans="1:10" s="592" customFormat="1" ht="13" customHeight="1" x14ac:dyDescent="0.35">
      <c r="A93" s="231" t="s">
        <v>442</v>
      </c>
      <c r="B93" s="61" t="s">
        <v>111</v>
      </c>
      <c r="C93" s="61"/>
      <c r="D93" s="29"/>
      <c r="E93" s="390" t="s">
        <v>11</v>
      </c>
      <c r="F93" s="391"/>
      <c r="G93" s="392"/>
      <c r="H93" s="304"/>
      <c r="I93" s="629"/>
      <c r="J93" s="630"/>
    </row>
    <row r="94" spans="1:10" s="592" customFormat="1" ht="25.5" customHeight="1" x14ac:dyDescent="0.35">
      <c r="A94" s="232"/>
      <c r="B94" s="604">
        <v>1</v>
      </c>
      <c r="C94" s="432" t="s">
        <v>669</v>
      </c>
      <c r="D94" s="433"/>
      <c r="E94" s="215" t="s">
        <v>76</v>
      </c>
      <c r="F94" s="188" t="s">
        <v>76</v>
      </c>
      <c r="G94" s="194"/>
      <c r="H94" s="303" t="s">
        <v>620</v>
      </c>
      <c r="I94" s="629"/>
      <c r="J94" s="630"/>
    </row>
    <row r="95" spans="1:10" s="592" customFormat="1" ht="29.25" customHeight="1" x14ac:dyDescent="0.35">
      <c r="A95" s="234"/>
      <c r="B95" s="607">
        <v>2</v>
      </c>
      <c r="C95" s="417" t="s">
        <v>251</v>
      </c>
      <c r="D95" s="418"/>
      <c r="E95" s="215" t="s">
        <v>76</v>
      </c>
      <c r="F95" s="188" t="s">
        <v>76</v>
      </c>
      <c r="G95" s="194"/>
      <c r="H95" s="303"/>
      <c r="I95" s="605"/>
      <c r="J95" s="630"/>
    </row>
    <row r="96" spans="1:10" s="592" customFormat="1" ht="13" customHeight="1" x14ac:dyDescent="0.35">
      <c r="A96" s="234" t="s">
        <v>443</v>
      </c>
      <c r="B96" s="298" t="s">
        <v>112</v>
      </c>
      <c r="C96" s="298"/>
      <c r="D96" s="33"/>
      <c r="E96" s="188" t="s">
        <v>76</v>
      </c>
      <c r="F96" s="188" t="s">
        <v>76</v>
      </c>
      <c r="G96" s="194"/>
      <c r="H96" s="304"/>
      <c r="I96" s="605"/>
      <c r="J96" s="630"/>
    </row>
    <row r="97" spans="1:26" s="592" customFormat="1" ht="13" customHeight="1" x14ac:dyDescent="0.35">
      <c r="A97" s="231" t="s">
        <v>444</v>
      </c>
      <c r="B97" s="60" t="s">
        <v>678</v>
      </c>
      <c r="C97" s="60"/>
      <c r="D97" s="29"/>
      <c r="E97" s="188" t="s">
        <v>76</v>
      </c>
      <c r="F97" s="193" t="s">
        <v>76</v>
      </c>
      <c r="G97" s="194"/>
      <c r="H97" s="304"/>
      <c r="I97" s="605"/>
    </row>
    <row r="98" spans="1:26" ht="13" customHeight="1" x14ac:dyDescent="0.35">
      <c r="A98" s="233" t="s">
        <v>445</v>
      </c>
      <c r="B98" s="60" t="s">
        <v>679</v>
      </c>
      <c r="C98" s="631"/>
      <c r="D98" s="284"/>
      <c r="E98" s="188" t="s">
        <v>76</v>
      </c>
      <c r="F98" s="188" t="s">
        <v>76</v>
      </c>
      <c r="G98" s="194"/>
      <c r="H98" s="262"/>
      <c r="I98" s="605"/>
      <c r="J98" s="630"/>
      <c r="K98" s="615"/>
      <c r="L98" s="615"/>
      <c r="M98" s="615"/>
      <c r="N98" s="615"/>
      <c r="O98" s="615"/>
      <c r="P98" s="615"/>
      <c r="Q98" s="615"/>
      <c r="R98" s="615"/>
      <c r="S98" s="615"/>
      <c r="T98" s="615"/>
      <c r="U98" s="615"/>
      <c r="V98" s="615"/>
      <c r="W98" s="615"/>
      <c r="X98" s="615"/>
      <c r="Y98" s="615"/>
      <c r="Z98" s="615"/>
    </row>
    <row r="99" spans="1:26" s="635" customFormat="1" ht="15" customHeight="1" x14ac:dyDescent="0.35">
      <c r="A99" s="339" t="s">
        <v>78</v>
      </c>
      <c r="B99" s="340"/>
      <c r="C99" s="340"/>
      <c r="D99" s="341"/>
      <c r="E99" s="341"/>
      <c r="F99" s="632"/>
      <c r="G99" s="633"/>
      <c r="H99" s="304"/>
      <c r="I99" s="598"/>
      <c r="J99" s="634"/>
    </row>
    <row r="100" spans="1:26" ht="13" customHeight="1" x14ac:dyDescent="0.35">
      <c r="A100" s="636" t="s">
        <v>446</v>
      </c>
      <c r="B100" s="60" t="s">
        <v>228</v>
      </c>
      <c r="C100" s="60"/>
      <c r="E100" s="188">
        <v>2</v>
      </c>
      <c r="F100" s="192"/>
      <c r="G100" s="194"/>
      <c r="H100" s="262"/>
      <c r="I100" s="605"/>
      <c r="J100" s="638"/>
    </row>
    <row r="101" spans="1:26" s="602" customFormat="1" ht="13" customHeight="1" x14ac:dyDescent="0.35">
      <c r="A101" s="639" t="s">
        <v>316</v>
      </c>
      <c r="B101" s="158" t="s">
        <v>252</v>
      </c>
      <c r="C101" s="158"/>
      <c r="D101" s="640"/>
      <c r="E101" s="188">
        <v>3</v>
      </c>
      <c r="F101" s="203"/>
      <c r="G101" s="201"/>
      <c r="H101" s="263"/>
      <c r="I101" s="641"/>
      <c r="J101" s="642"/>
    </row>
    <row r="102" spans="1:26" s="602" customFormat="1" ht="13" customHeight="1" x14ac:dyDescent="0.35">
      <c r="A102" s="643" t="s">
        <v>279</v>
      </c>
      <c r="B102" s="434" t="s">
        <v>253</v>
      </c>
      <c r="C102" s="434"/>
      <c r="D102" s="435"/>
      <c r="E102" s="200">
        <v>2</v>
      </c>
      <c r="F102" s="203"/>
      <c r="G102" s="201"/>
      <c r="H102" s="263"/>
      <c r="I102" s="641"/>
      <c r="J102" s="642"/>
    </row>
    <row r="103" spans="1:26" ht="13" customHeight="1" x14ac:dyDescent="0.35">
      <c r="A103" s="644" t="s">
        <v>280</v>
      </c>
      <c r="B103" s="369" t="s">
        <v>680</v>
      </c>
      <c r="C103" s="369"/>
      <c r="D103" s="370"/>
      <c r="E103" s="188">
        <v>2</v>
      </c>
      <c r="F103" s="192"/>
      <c r="G103" s="194"/>
      <c r="H103" s="262"/>
      <c r="I103" s="605"/>
    </row>
    <row r="104" spans="1:26" ht="13" customHeight="1" x14ac:dyDescent="0.35">
      <c r="A104" s="645" t="s">
        <v>281</v>
      </c>
      <c r="B104" s="61" t="s">
        <v>254</v>
      </c>
      <c r="C104" s="286"/>
      <c r="D104" s="286"/>
      <c r="E104" s="188">
        <v>2</v>
      </c>
      <c r="F104" s="192"/>
      <c r="G104" s="194"/>
      <c r="H104" s="262"/>
      <c r="I104" s="605"/>
      <c r="J104" s="638"/>
    </row>
    <row r="105" spans="1:26" ht="13" customHeight="1" x14ac:dyDescent="0.35">
      <c r="A105" s="645" t="s">
        <v>282</v>
      </c>
      <c r="B105" s="61" t="s">
        <v>255</v>
      </c>
      <c r="C105" s="61"/>
      <c r="D105" s="286"/>
      <c r="E105" s="390" t="s">
        <v>10</v>
      </c>
      <c r="F105" s="391"/>
      <c r="G105" s="392"/>
      <c r="H105" s="262"/>
      <c r="I105" s="605"/>
      <c r="J105" s="638"/>
    </row>
    <row r="106" spans="1:26" ht="13" customHeight="1" x14ac:dyDescent="0.35">
      <c r="A106" s="646"/>
      <c r="B106" s="604">
        <v>1</v>
      </c>
      <c r="C106" s="290" t="s">
        <v>256</v>
      </c>
      <c r="D106" s="287"/>
      <c r="E106" s="188">
        <v>1</v>
      </c>
      <c r="F106" s="192"/>
      <c r="G106" s="194"/>
      <c r="H106" s="262"/>
      <c r="I106" s="605"/>
      <c r="J106" s="638"/>
    </row>
    <row r="107" spans="1:26" ht="13" customHeight="1" x14ac:dyDescent="0.35">
      <c r="A107" s="646"/>
      <c r="B107" s="604">
        <v>2</v>
      </c>
      <c r="C107" s="290" t="s">
        <v>257</v>
      </c>
      <c r="D107" s="287"/>
      <c r="E107" s="188">
        <v>2</v>
      </c>
      <c r="F107" s="192"/>
      <c r="G107" s="194"/>
      <c r="H107" s="262"/>
      <c r="I107" s="605"/>
      <c r="J107" s="638"/>
    </row>
    <row r="108" spans="1:26" ht="13" customHeight="1" x14ac:dyDescent="0.35">
      <c r="A108" s="647"/>
      <c r="B108" s="607">
        <v>3</v>
      </c>
      <c r="C108" s="298" t="s">
        <v>258</v>
      </c>
      <c r="D108" s="288"/>
      <c r="E108" s="188">
        <v>1</v>
      </c>
      <c r="F108" s="192"/>
      <c r="G108" s="194"/>
      <c r="H108" s="264"/>
      <c r="I108" s="605"/>
      <c r="J108" s="638"/>
    </row>
    <row r="109" spans="1:26" ht="13" customHeight="1" x14ac:dyDescent="0.35">
      <c r="A109" s="648" t="s">
        <v>283</v>
      </c>
      <c r="B109" s="290" t="s">
        <v>356</v>
      </c>
      <c r="D109" s="287"/>
      <c r="E109" s="188">
        <v>2</v>
      </c>
      <c r="F109" s="192"/>
      <c r="G109" s="194"/>
      <c r="H109" s="262" t="s">
        <v>247</v>
      </c>
      <c r="I109" s="605"/>
      <c r="J109" s="638"/>
    </row>
    <row r="110" spans="1:26" ht="13" customHeight="1" x14ac:dyDescent="0.35">
      <c r="A110" s="648" t="s">
        <v>447</v>
      </c>
      <c r="B110" s="60" t="s">
        <v>184</v>
      </c>
      <c r="C110" s="631"/>
      <c r="D110" s="284"/>
      <c r="E110" s="188">
        <v>1</v>
      </c>
      <c r="F110" s="192"/>
      <c r="G110" s="194"/>
      <c r="H110" s="265" t="s">
        <v>247</v>
      </c>
      <c r="I110" s="605"/>
      <c r="J110" s="638"/>
    </row>
    <row r="111" spans="1:26" ht="13" customHeight="1" x14ac:dyDescent="0.35">
      <c r="A111" s="648" t="s">
        <v>284</v>
      </c>
      <c r="B111" s="60" t="s">
        <v>185</v>
      </c>
      <c r="C111" s="60"/>
      <c r="D111" s="284"/>
      <c r="E111" s="188">
        <v>1</v>
      </c>
      <c r="F111" s="192"/>
      <c r="G111" s="194"/>
      <c r="H111" s="262"/>
      <c r="I111" s="605"/>
      <c r="J111" s="638"/>
    </row>
    <row r="112" spans="1:26" ht="13" customHeight="1" x14ac:dyDescent="0.35">
      <c r="A112" s="649" t="s">
        <v>285</v>
      </c>
      <c r="B112" s="61" t="s">
        <v>74</v>
      </c>
      <c r="C112" s="650"/>
      <c r="D112" s="286"/>
      <c r="E112" s="436" t="s">
        <v>6</v>
      </c>
      <c r="F112" s="437"/>
      <c r="G112" s="437"/>
      <c r="H112" s="265" t="s">
        <v>247</v>
      </c>
      <c r="I112" s="605"/>
      <c r="J112" s="638"/>
    </row>
    <row r="113" spans="1:10" ht="13" customHeight="1" x14ac:dyDescent="0.35">
      <c r="A113" s="646"/>
      <c r="B113" s="18" t="s">
        <v>81</v>
      </c>
      <c r="C113" s="290" t="s">
        <v>186</v>
      </c>
      <c r="D113" s="287"/>
      <c r="E113" s="188">
        <v>1</v>
      </c>
      <c r="F113" s="365"/>
      <c r="G113" s="393"/>
      <c r="H113" s="262"/>
      <c r="I113" s="605"/>
      <c r="J113" s="638"/>
    </row>
    <row r="114" spans="1:10" ht="13" customHeight="1" thickBot="1" x14ac:dyDescent="0.4">
      <c r="A114" s="651"/>
      <c r="B114" s="281" t="s">
        <v>82</v>
      </c>
      <c r="C114" s="66" t="s">
        <v>187</v>
      </c>
      <c r="D114" s="75"/>
      <c r="E114" s="220">
        <v>2</v>
      </c>
      <c r="F114" s="438"/>
      <c r="G114" s="448"/>
      <c r="H114" s="262"/>
      <c r="I114" s="605"/>
      <c r="J114" s="638"/>
    </row>
    <row r="115" spans="1:10" s="597" customFormat="1" ht="15" customHeight="1" x14ac:dyDescent="0.35">
      <c r="A115" s="321" t="s">
        <v>193</v>
      </c>
      <c r="B115" s="322"/>
      <c r="C115" s="322"/>
      <c r="D115" s="322"/>
      <c r="E115" s="322"/>
      <c r="F115" s="322"/>
      <c r="G115" s="322"/>
      <c r="H115" s="262"/>
      <c r="I115" s="598"/>
      <c r="J115" s="596"/>
    </row>
    <row r="116" spans="1:10" s="635" customFormat="1" ht="15" customHeight="1" x14ac:dyDescent="0.35">
      <c r="A116" s="488" t="s">
        <v>77</v>
      </c>
      <c r="B116" s="489"/>
      <c r="C116" s="489"/>
      <c r="D116" s="490"/>
      <c r="E116" s="486"/>
      <c r="F116" s="487"/>
      <c r="G116" s="486"/>
      <c r="H116" s="305"/>
      <c r="I116" s="598"/>
      <c r="J116" s="634"/>
    </row>
    <row r="117" spans="1:10" s="615" customFormat="1" ht="13" customHeight="1" x14ac:dyDescent="0.35">
      <c r="A117" s="652" t="s">
        <v>451</v>
      </c>
      <c r="B117" s="60" t="s">
        <v>430</v>
      </c>
      <c r="C117" s="60"/>
      <c r="D117" s="178"/>
      <c r="E117" s="188" t="s">
        <v>76</v>
      </c>
      <c r="F117" s="188" t="s">
        <v>76</v>
      </c>
      <c r="G117" s="194"/>
      <c r="H117" s="266" t="s">
        <v>620</v>
      </c>
      <c r="I117" s="605"/>
      <c r="J117" s="630"/>
    </row>
    <row r="118" spans="1:10" s="615" customFormat="1" ht="28" customHeight="1" x14ac:dyDescent="0.35">
      <c r="A118" s="652" t="s">
        <v>452</v>
      </c>
      <c r="B118" s="369" t="s">
        <v>189</v>
      </c>
      <c r="C118" s="369"/>
      <c r="D118" s="370"/>
      <c r="E118" s="188" t="s">
        <v>76</v>
      </c>
      <c r="F118" s="188" t="s">
        <v>76</v>
      </c>
      <c r="G118" s="194"/>
      <c r="H118" s="304"/>
      <c r="I118" s="605"/>
      <c r="J118" s="630"/>
    </row>
    <row r="119" spans="1:10" s="615" customFormat="1" ht="24" customHeight="1" x14ac:dyDescent="0.35">
      <c r="A119" s="653" t="s">
        <v>453</v>
      </c>
      <c r="B119" s="654" t="s">
        <v>621</v>
      </c>
      <c r="C119" s="654"/>
      <c r="D119" s="655"/>
      <c r="E119" s="188" t="s">
        <v>76</v>
      </c>
      <c r="F119" s="188" t="s">
        <v>76</v>
      </c>
      <c r="G119" s="194"/>
      <c r="H119" s="266" t="s">
        <v>620</v>
      </c>
      <c r="I119" s="605"/>
      <c r="J119" s="630"/>
    </row>
    <row r="120" spans="1:10" s="615" customFormat="1" ht="28" customHeight="1" x14ac:dyDescent="0.35">
      <c r="A120" s="652" t="s">
        <v>454</v>
      </c>
      <c r="B120" s="369" t="s">
        <v>431</v>
      </c>
      <c r="C120" s="369"/>
      <c r="D120" s="370"/>
      <c r="E120" s="188" t="s">
        <v>76</v>
      </c>
      <c r="F120" s="188" t="s">
        <v>76</v>
      </c>
      <c r="G120" s="194"/>
      <c r="H120" s="304"/>
      <c r="I120" s="605"/>
      <c r="J120" s="630"/>
    </row>
    <row r="121" spans="1:10" s="615" customFormat="1" ht="13" customHeight="1" x14ac:dyDescent="0.35">
      <c r="A121" s="652" t="s">
        <v>455</v>
      </c>
      <c r="B121" s="60" t="s">
        <v>459</v>
      </c>
      <c r="C121" s="60"/>
      <c r="D121" s="178"/>
      <c r="E121" s="188" t="s">
        <v>76</v>
      </c>
      <c r="F121" s="188" t="s">
        <v>76</v>
      </c>
      <c r="G121" s="194"/>
      <c r="H121" s="304"/>
      <c r="I121" s="605"/>
      <c r="J121" s="630"/>
    </row>
    <row r="122" spans="1:10" s="658" customFormat="1" ht="23.25" customHeight="1" x14ac:dyDescent="0.35">
      <c r="A122" s="652" t="s">
        <v>456</v>
      </c>
      <c r="B122" s="369" t="s">
        <v>460</v>
      </c>
      <c r="C122" s="369"/>
      <c r="D122" s="370"/>
      <c r="E122" s="319" t="s">
        <v>76</v>
      </c>
      <c r="F122" s="319" t="s">
        <v>76</v>
      </c>
      <c r="G122" s="171"/>
      <c r="H122" s="320"/>
      <c r="I122" s="656"/>
      <c r="J122" s="657"/>
    </row>
    <row r="123" spans="1:10" ht="13" customHeight="1" x14ac:dyDescent="0.35">
      <c r="A123" s="39" t="s">
        <v>673</v>
      </c>
      <c r="B123" s="60" t="s">
        <v>656</v>
      </c>
      <c r="C123" s="60"/>
      <c r="D123" s="288"/>
      <c r="E123" s="183" t="s">
        <v>76</v>
      </c>
      <c r="F123" s="183" t="s">
        <v>76</v>
      </c>
      <c r="G123" s="194"/>
      <c r="H123" s="265" t="s">
        <v>677</v>
      </c>
      <c r="I123" s="605"/>
      <c r="J123" s="638"/>
    </row>
    <row r="124" spans="1:10" s="635" customFormat="1" ht="15" customHeight="1" x14ac:dyDescent="0.35">
      <c r="A124" s="495" t="s">
        <v>65</v>
      </c>
      <c r="B124" s="496"/>
      <c r="C124" s="496"/>
      <c r="D124" s="496"/>
      <c r="E124" s="497"/>
      <c r="F124" s="496"/>
      <c r="G124" s="497"/>
      <c r="H124" s="305"/>
      <c r="I124" s="598"/>
      <c r="J124" s="634"/>
    </row>
    <row r="125" spans="1:10" s="615" customFormat="1" ht="26.25" customHeight="1" x14ac:dyDescent="0.35">
      <c r="A125" s="659" t="s">
        <v>457</v>
      </c>
      <c r="B125" s="453" t="s">
        <v>544</v>
      </c>
      <c r="C125" s="453"/>
      <c r="D125" s="454"/>
      <c r="E125" s="188">
        <v>2</v>
      </c>
      <c r="F125" s="192"/>
      <c r="G125" s="194"/>
      <c r="H125" s="266" t="s">
        <v>244</v>
      </c>
      <c r="I125" s="605"/>
      <c r="J125" s="630"/>
    </row>
    <row r="126" spans="1:10" s="615" customFormat="1" ht="13" customHeight="1" x14ac:dyDescent="0.35">
      <c r="A126" s="645" t="s">
        <v>458</v>
      </c>
      <c r="B126" s="61" t="s">
        <v>321</v>
      </c>
      <c r="C126" s="61"/>
      <c r="D126" s="29"/>
      <c r="E126" s="390" t="s">
        <v>6</v>
      </c>
      <c r="F126" s="391"/>
      <c r="G126" s="392"/>
      <c r="H126" s="304"/>
      <c r="I126" s="605"/>
      <c r="J126" s="630"/>
    </row>
    <row r="127" spans="1:10" s="615" customFormat="1" ht="13" customHeight="1" x14ac:dyDescent="0.35">
      <c r="A127" s="646"/>
      <c r="B127" s="18" t="s">
        <v>81</v>
      </c>
      <c r="C127" s="5" t="s">
        <v>599</v>
      </c>
      <c r="D127" s="31"/>
      <c r="E127" s="188">
        <v>2</v>
      </c>
      <c r="F127" s="365"/>
      <c r="G127" s="431"/>
      <c r="H127" s="304"/>
      <c r="I127" s="605"/>
      <c r="J127" s="630"/>
    </row>
    <row r="128" spans="1:10" s="615" customFormat="1" ht="13" customHeight="1" x14ac:dyDescent="0.35">
      <c r="A128" s="647"/>
      <c r="B128" s="281" t="s">
        <v>82</v>
      </c>
      <c r="C128" s="6" t="s">
        <v>598</v>
      </c>
      <c r="D128" s="33"/>
      <c r="E128" s="188">
        <v>5</v>
      </c>
      <c r="F128" s="366"/>
      <c r="G128" s="394"/>
      <c r="H128" s="304"/>
      <c r="I128" s="605"/>
      <c r="J128" s="630"/>
    </row>
    <row r="129" spans="1:10" s="660" customFormat="1" ht="15" customHeight="1" x14ac:dyDescent="0.35">
      <c r="A129" s="339" t="s">
        <v>78</v>
      </c>
      <c r="B129" s="343"/>
      <c r="C129" s="340"/>
      <c r="D129" s="340"/>
      <c r="E129" s="341"/>
      <c r="F129" s="340"/>
      <c r="G129" s="341"/>
      <c r="H129" s="483"/>
      <c r="I129" s="598"/>
      <c r="J129" s="634"/>
    </row>
    <row r="130" spans="1:10" s="615" customFormat="1" ht="13" customHeight="1" x14ac:dyDescent="0.35">
      <c r="A130" s="661" t="s">
        <v>264</v>
      </c>
      <c r="B130" s="662" t="s">
        <v>138</v>
      </c>
      <c r="C130" s="628"/>
      <c r="D130" s="31"/>
      <c r="E130" s="390" t="s">
        <v>6</v>
      </c>
      <c r="F130" s="391"/>
      <c r="G130" s="392"/>
      <c r="H130" s="304"/>
      <c r="I130" s="605"/>
      <c r="J130" s="630"/>
    </row>
    <row r="131" spans="1:10" s="615" customFormat="1" ht="13" customHeight="1" x14ac:dyDescent="0.35">
      <c r="A131" s="663"/>
      <c r="B131" s="18" t="s">
        <v>81</v>
      </c>
      <c r="C131" s="5" t="s">
        <v>495</v>
      </c>
      <c r="D131" s="31"/>
      <c r="E131" s="188">
        <v>2</v>
      </c>
      <c r="F131" s="365"/>
      <c r="G131" s="393"/>
      <c r="H131" s="266" t="s">
        <v>246</v>
      </c>
      <c r="I131" s="605"/>
      <c r="J131" s="630"/>
    </row>
    <row r="132" spans="1:10" s="592" customFormat="1" ht="13" customHeight="1" x14ac:dyDescent="0.35">
      <c r="A132" s="664"/>
      <c r="B132" s="281" t="s">
        <v>82</v>
      </c>
      <c r="C132" s="6" t="s">
        <v>139</v>
      </c>
      <c r="D132" s="33"/>
      <c r="E132" s="188">
        <v>2</v>
      </c>
      <c r="F132" s="366"/>
      <c r="G132" s="394"/>
      <c r="H132" s="305"/>
      <c r="I132" s="605"/>
      <c r="J132" s="630"/>
    </row>
    <row r="133" spans="1:10" s="592" customFormat="1" ht="13" customHeight="1" x14ac:dyDescent="0.35">
      <c r="A133" s="665" t="s">
        <v>674</v>
      </c>
      <c r="B133" s="60" t="s">
        <v>432</v>
      </c>
      <c r="C133" s="60"/>
      <c r="D133" s="178"/>
      <c r="E133" s="188">
        <v>1</v>
      </c>
      <c r="F133" s="192"/>
      <c r="G133" s="194"/>
      <c r="H133" s="266" t="s">
        <v>246</v>
      </c>
      <c r="I133" s="605"/>
      <c r="J133" s="630"/>
    </row>
    <row r="134" spans="1:10" ht="15" thickBot="1" x14ac:dyDescent="0.4">
      <c r="A134" s="235" t="s">
        <v>194</v>
      </c>
      <c r="B134" s="28"/>
      <c r="C134" s="28"/>
      <c r="D134" s="28"/>
      <c r="E134" s="217"/>
      <c r="F134" s="562">
        <f>SUM(F87:F133)</f>
        <v>0</v>
      </c>
      <c r="G134" s="562">
        <f>SUMIF(G87:G133, "Y", F87:F133)</f>
        <v>0</v>
      </c>
      <c r="H134" s="262"/>
      <c r="I134" s="605"/>
      <c r="J134" s="638"/>
    </row>
    <row r="135" spans="1:10" s="615" customFormat="1" ht="4" customHeight="1" thickBot="1" x14ac:dyDescent="0.4">
      <c r="A135" s="76"/>
      <c r="B135" s="17"/>
      <c r="C135" s="628"/>
      <c r="D135" s="1"/>
      <c r="E135" s="16"/>
      <c r="F135" s="71"/>
      <c r="G135" s="218"/>
      <c r="H135" s="304"/>
      <c r="I135" s="605"/>
      <c r="J135" s="630"/>
    </row>
    <row r="136" spans="1:10" s="597" customFormat="1" ht="20.149999999999999" customHeight="1" thickBot="1" x14ac:dyDescent="0.4">
      <c r="A136" s="316" t="s">
        <v>31</v>
      </c>
      <c r="B136" s="241"/>
      <c r="C136" s="241"/>
      <c r="D136" s="241"/>
      <c r="E136" s="241"/>
      <c r="F136" s="241"/>
      <c r="G136" s="241"/>
      <c r="H136" s="262"/>
      <c r="I136" s="598"/>
      <c r="J136" s="596"/>
    </row>
    <row r="137" spans="1:10" s="597" customFormat="1" ht="15" customHeight="1" x14ac:dyDescent="0.35">
      <c r="A137" s="446" t="s">
        <v>32</v>
      </c>
      <c r="B137" s="447"/>
      <c r="C137" s="447"/>
      <c r="D137" s="447"/>
      <c r="E137" s="447"/>
      <c r="F137" s="447"/>
      <c r="G137" s="447"/>
      <c r="H137" s="262"/>
      <c r="I137" s="598"/>
      <c r="J137" s="596"/>
    </row>
    <row r="138" spans="1:10" s="597" customFormat="1" ht="15" customHeight="1" x14ac:dyDescent="0.35">
      <c r="A138" s="491" t="s">
        <v>77</v>
      </c>
      <c r="B138" s="490"/>
      <c r="C138" s="490"/>
      <c r="D138" s="490"/>
      <c r="E138" s="490"/>
      <c r="F138" s="490"/>
      <c r="G138" s="490"/>
      <c r="H138" s="262"/>
      <c r="I138" s="598"/>
      <c r="J138" s="596"/>
    </row>
    <row r="139" spans="1:10" s="615" customFormat="1" ht="13" customHeight="1" x14ac:dyDescent="0.35">
      <c r="A139" s="666">
        <v>1</v>
      </c>
      <c r="B139" s="667" t="s">
        <v>574</v>
      </c>
      <c r="C139" s="667"/>
      <c r="D139" s="668"/>
      <c r="E139" s="215" t="s">
        <v>76</v>
      </c>
      <c r="F139" s="188" t="s">
        <v>76</v>
      </c>
      <c r="G139" s="194"/>
      <c r="H139" s="304"/>
      <c r="I139" s="605"/>
      <c r="J139" s="630"/>
    </row>
    <row r="140" spans="1:10" s="673" customFormat="1" ht="13" customHeight="1" x14ac:dyDescent="0.35">
      <c r="A140" s="669">
        <v>1.1000000000000001</v>
      </c>
      <c r="B140" s="670" t="s">
        <v>691</v>
      </c>
      <c r="C140" s="670"/>
      <c r="D140" s="670"/>
      <c r="E140" s="188" t="s">
        <v>76</v>
      </c>
      <c r="F140" s="188" t="s">
        <v>76</v>
      </c>
      <c r="G140" s="194"/>
      <c r="H140" s="267"/>
      <c r="I140" s="671"/>
      <c r="J140" s="672"/>
    </row>
    <row r="141" spans="1:10" s="615" customFormat="1" ht="13" customHeight="1" x14ac:dyDescent="0.35">
      <c r="A141" s="666">
        <v>1.2</v>
      </c>
      <c r="B141" s="413" t="s">
        <v>681</v>
      </c>
      <c r="C141" s="413"/>
      <c r="D141" s="414"/>
      <c r="E141" s="215" t="s">
        <v>76</v>
      </c>
      <c r="F141" s="188" t="s">
        <v>76</v>
      </c>
      <c r="G141" s="194"/>
      <c r="H141" s="304"/>
      <c r="I141" s="605"/>
    </row>
    <row r="142" spans="1:10" s="615" customFormat="1" ht="13" customHeight="1" x14ac:dyDescent="0.35">
      <c r="A142" s="666">
        <v>1.3</v>
      </c>
      <c r="B142" s="662" t="s">
        <v>496</v>
      </c>
      <c r="C142" s="674"/>
      <c r="D142" s="68"/>
      <c r="E142" s="215" t="s">
        <v>76</v>
      </c>
      <c r="F142" s="193" t="s">
        <v>76</v>
      </c>
      <c r="G142" s="194"/>
      <c r="H142" s="304"/>
      <c r="I142" s="605"/>
      <c r="J142" s="630"/>
    </row>
    <row r="143" spans="1:10" s="615" customFormat="1" ht="13" customHeight="1" x14ac:dyDescent="0.35">
      <c r="A143" s="46" t="s">
        <v>648</v>
      </c>
      <c r="B143" s="674" t="s">
        <v>647</v>
      </c>
      <c r="C143" s="675"/>
      <c r="D143" s="33"/>
      <c r="E143" s="188" t="s">
        <v>76</v>
      </c>
      <c r="F143" s="188" t="s">
        <v>76</v>
      </c>
      <c r="G143" s="194"/>
      <c r="H143" s="304"/>
      <c r="I143" s="605"/>
      <c r="J143" s="630"/>
    </row>
    <row r="144" spans="1:10" s="597" customFormat="1" ht="15" customHeight="1" x14ac:dyDescent="0.35">
      <c r="A144" s="314" t="s">
        <v>129</v>
      </c>
      <c r="B144" s="323"/>
      <c r="C144" s="315"/>
      <c r="D144" s="315"/>
      <c r="E144" s="315"/>
      <c r="F144" s="315"/>
      <c r="G144" s="315"/>
      <c r="H144" s="262"/>
      <c r="I144" s="598"/>
      <c r="J144" s="596"/>
    </row>
    <row r="145" spans="1:10" s="597" customFormat="1" ht="15" customHeight="1" x14ac:dyDescent="0.35">
      <c r="A145" s="484" t="s">
        <v>77</v>
      </c>
      <c r="B145" s="487"/>
      <c r="C145" s="487"/>
      <c r="D145" s="487"/>
      <c r="E145" s="487"/>
      <c r="F145" s="487"/>
      <c r="G145" s="487"/>
      <c r="H145" s="262"/>
      <c r="I145" s="598"/>
      <c r="J145" s="596"/>
    </row>
    <row r="146" spans="1:10" s="602" customFormat="1" ht="13" customHeight="1" x14ac:dyDescent="0.35">
      <c r="A146" s="159">
        <v>2</v>
      </c>
      <c r="B146" s="158" t="s">
        <v>575</v>
      </c>
      <c r="C146" s="158"/>
      <c r="D146" s="160"/>
      <c r="E146" s="200" t="s">
        <v>76</v>
      </c>
      <c r="F146" s="200" t="s">
        <v>76</v>
      </c>
      <c r="G146" s="201"/>
      <c r="H146" s="263"/>
      <c r="I146" s="601"/>
      <c r="J146" s="642"/>
    </row>
    <row r="147" spans="1:10" ht="13" customHeight="1" x14ac:dyDescent="0.35">
      <c r="A147" s="46">
        <v>2.1</v>
      </c>
      <c r="B147" s="293" t="s">
        <v>388</v>
      </c>
      <c r="C147" s="293"/>
      <c r="D147" s="52"/>
      <c r="E147" s="188" t="s">
        <v>76</v>
      </c>
      <c r="F147" s="188" t="s">
        <v>76</v>
      </c>
      <c r="G147" s="194"/>
      <c r="H147" s="262"/>
      <c r="I147" s="605"/>
      <c r="J147" s="638"/>
    </row>
    <row r="148" spans="1:10" ht="23.25" customHeight="1" x14ac:dyDescent="0.35">
      <c r="A148" s="46">
        <f>A147+0.1</f>
        <v>2.2000000000000002</v>
      </c>
      <c r="B148" s="369" t="s">
        <v>195</v>
      </c>
      <c r="C148" s="369"/>
      <c r="D148" s="370"/>
      <c r="E148" s="188" t="s">
        <v>76</v>
      </c>
      <c r="F148" s="193" t="s">
        <v>76</v>
      </c>
      <c r="G148" s="194"/>
      <c r="H148" s="262"/>
      <c r="I148" s="605"/>
      <c r="J148" s="638"/>
    </row>
    <row r="149" spans="1:10" ht="13" customHeight="1" x14ac:dyDescent="0.35">
      <c r="A149" s="46">
        <f>A148+0.1</f>
        <v>2.3000000000000003</v>
      </c>
      <c r="B149" s="369" t="s">
        <v>48</v>
      </c>
      <c r="C149" s="369"/>
      <c r="D149" s="370"/>
      <c r="E149" s="188" t="s">
        <v>76</v>
      </c>
      <c r="F149" s="193" t="s">
        <v>76</v>
      </c>
      <c r="G149" s="194"/>
      <c r="H149" s="262"/>
      <c r="I149" s="605"/>
      <c r="J149" s="638"/>
    </row>
    <row r="150" spans="1:10" s="615" customFormat="1" ht="13" customHeight="1" x14ac:dyDescent="0.35">
      <c r="A150" s="46">
        <f>A149+0.1</f>
        <v>2.4000000000000004</v>
      </c>
      <c r="B150" s="674" t="s">
        <v>622</v>
      </c>
      <c r="C150" s="674"/>
      <c r="D150" s="178"/>
      <c r="E150" s="188" t="s">
        <v>76</v>
      </c>
      <c r="F150" s="188" t="s">
        <v>76</v>
      </c>
      <c r="G150" s="194"/>
      <c r="H150" s="266" t="s">
        <v>246</v>
      </c>
      <c r="I150" s="605"/>
      <c r="J150" s="630"/>
    </row>
    <row r="151" spans="1:10" s="615" customFormat="1" ht="13" customHeight="1" x14ac:dyDescent="0.35">
      <c r="A151" s="46" t="s">
        <v>462</v>
      </c>
      <c r="B151" s="674" t="s">
        <v>554</v>
      </c>
      <c r="C151" s="674"/>
      <c r="D151" s="178"/>
      <c r="E151" s="188" t="s">
        <v>76</v>
      </c>
      <c r="F151" s="188" t="s">
        <v>76</v>
      </c>
      <c r="G151" s="194"/>
      <c r="H151" s="304"/>
      <c r="I151" s="605"/>
      <c r="J151" s="630"/>
    </row>
    <row r="152" spans="1:10" s="597" customFormat="1" ht="15" customHeight="1" x14ac:dyDescent="0.35">
      <c r="A152" s="495" t="s">
        <v>65</v>
      </c>
      <c r="B152" s="496"/>
      <c r="C152" s="496"/>
      <c r="D152" s="496"/>
      <c r="E152" s="496"/>
      <c r="F152" s="496"/>
      <c r="G152" s="496"/>
      <c r="H152" s="262"/>
      <c r="I152" s="598"/>
      <c r="J152" s="596"/>
    </row>
    <row r="153" spans="1:10" ht="13" customHeight="1" x14ac:dyDescent="0.35">
      <c r="A153" s="676" t="s">
        <v>461</v>
      </c>
      <c r="B153" s="444" t="s">
        <v>733</v>
      </c>
      <c r="C153" s="444"/>
      <c r="D153" s="445"/>
      <c r="E153" s="221">
        <v>1</v>
      </c>
      <c r="F153" s="192"/>
      <c r="G153" s="194"/>
      <c r="H153" s="265" t="s">
        <v>246</v>
      </c>
      <c r="I153" s="605"/>
      <c r="J153" s="638"/>
    </row>
    <row r="154" spans="1:10" s="597" customFormat="1" ht="15" customHeight="1" x14ac:dyDescent="0.35">
      <c r="A154" s="495" t="s">
        <v>180</v>
      </c>
      <c r="B154" s="496"/>
      <c r="C154" s="496"/>
      <c r="D154" s="496"/>
      <c r="E154" s="496"/>
      <c r="F154" s="496"/>
      <c r="G154" s="496"/>
      <c r="H154" s="265"/>
      <c r="I154" s="598"/>
      <c r="J154" s="596"/>
    </row>
    <row r="155" spans="1:10" s="615" customFormat="1" ht="13" customHeight="1" x14ac:dyDescent="0.35">
      <c r="A155" s="677" t="s">
        <v>509</v>
      </c>
      <c r="B155" s="2" t="s">
        <v>196</v>
      </c>
      <c r="C155" s="2"/>
      <c r="D155" s="295"/>
      <c r="E155" s="387" t="s">
        <v>10</v>
      </c>
      <c r="F155" s="388"/>
      <c r="G155" s="389"/>
      <c r="H155" s="266" t="s">
        <v>246</v>
      </c>
      <c r="I155" s="605"/>
      <c r="J155" s="630"/>
    </row>
    <row r="156" spans="1:10" s="615" customFormat="1" ht="13" customHeight="1" x14ac:dyDescent="0.35">
      <c r="A156" s="677"/>
      <c r="B156" s="608">
        <v>1</v>
      </c>
      <c r="C156" s="290" t="s">
        <v>49</v>
      </c>
      <c r="D156" s="173"/>
      <c r="E156" s="221">
        <v>1</v>
      </c>
      <c r="F156" s="192"/>
      <c r="G156" s="194"/>
      <c r="H156" s="304"/>
      <c r="I156" s="605"/>
      <c r="J156" s="630"/>
    </row>
    <row r="157" spans="1:10" s="615" customFormat="1" ht="13" customHeight="1" x14ac:dyDescent="0.35">
      <c r="A157" s="677"/>
      <c r="B157" s="608">
        <v>2</v>
      </c>
      <c r="C157" s="290" t="s">
        <v>50</v>
      </c>
      <c r="D157" s="173"/>
      <c r="E157" s="221">
        <v>2</v>
      </c>
      <c r="F157" s="192"/>
      <c r="G157" s="194"/>
      <c r="H157" s="304"/>
      <c r="I157" s="605"/>
      <c r="J157" s="630"/>
    </row>
    <row r="158" spans="1:10" s="615" customFormat="1" ht="13" customHeight="1" x14ac:dyDescent="0.35">
      <c r="A158" s="677"/>
      <c r="B158" s="608">
        <v>3</v>
      </c>
      <c r="C158" s="290" t="s">
        <v>51</v>
      </c>
      <c r="D158" s="173"/>
      <c r="E158" s="221">
        <v>2</v>
      </c>
      <c r="F158" s="192"/>
      <c r="G158" s="194"/>
      <c r="H158" s="304"/>
      <c r="I158" s="605"/>
      <c r="J158" s="630"/>
    </row>
    <row r="159" spans="1:10" s="615" customFormat="1" ht="13" customHeight="1" x14ac:dyDescent="0.35">
      <c r="A159" s="677"/>
      <c r="B159" s="608">
        <v>4</v>
      </c>
      <c r="C159" s="290" t="s">
        <v>52</v>
      </c>
      <c r="D159" s="173"/>
      <c r="E159" s="221">
        <v>1</v>
      </c>
      <c r="F159" s="192"/>
      <c r="G159" s="194"/>
      <c r="H159" s="304"/>
      <c r="I159" s="605"/>
      <c r="J159" s="630"/>
    </row>
    <row r="160" spans="1:10" s="615" customFormat="1" ht="13" customHeight="1" x14ac:dyDescent="0.35">
      <c r="A160" s="677"/>
      <c r="B160" s="608">
        <v>5</v>
      </c>
      <c r="C160" s="290" t="s">
        <v>53</v>
      </c>
      <c r="D160" s="173"/>
      <c r="E160" s="221">
        <v>1</v>
      </c>
      <c r="F160" s="192"/>
      <c r="G160" s="194"/>
      <c r="H160" s="304"/>
      <c r="I160" s="605"/>
      <c r="J160" s="630"/>
    </row>
    <row r="161" spans="1:11" s="615" customFormat="1" ht="13" customHeight="1" x14ac:dyDescent="0.35">
      <c r="A161" s="678"/>
      <c r="B161" s="610">
        <v>6</v>
      </c>
      <c r="C161" s="290" t="s">
        <v>54</v>
      </c>
      <c r="D161" s="173"/>
      <c r="E161" s="222">
        <v>2</v>
      </c>
      <c r="F161" s="192"/>
      <c r="G161" s="194"/>
      <c r="H161" s="304"/>
      <c r="I161" s="605"/>
      <c r="J161" s="630"/>
    </row>
    <row r="162" spans="1:11" s="615" customFormat="1" ht="13" customHeight="1" thickBot="1" x14ac:dyDescent="0.4">
      <c r="A162" s="679" t="s">
        <v>510</v>
      </c>
      <c r="B162" s="293" t="s">
        <v>576</v>
      </c>
      <c r="C162" s="293"/>
      <c r="D162" s="283"/>
      <c r="E162" s="222">
        <v>1</v>
      </c>
      <c r="F162" s="192"/>
      <c r="G162" s="194"/>
      <c r="H162" s="304"/>
      <c r="I162" s="605"/>
      <c r="J162" s="630"/>
    </row>
    <row r="163" spans="1:11" s="597" customFormat="1" ht="15" customHeight="1" x14ac:dyDescent="0.35">
      <c r="A163" s="479" t="s">
        <v>78</v>
      </c>
      <c r="B163" s="480"/>
      <c r="C163" s="480"/>
      <c r="D163" s="480"/>
      <c r="E163" s="480"/>
      <c r="F163" s="480"/>
      <c r="G163" s="480"/>
      <c r="H163" s="262"/>
      <c r="I163" s="598"/>
      <c r="J163" s="596"/>
    </row>
    <row r="164" spans="1:11" ht="13" customHeight="1" x14ac:dyDescent="0.35">
      <c r="A164" s="145" t="s">
        <v>265</v>
      </c>
      <c r="B164" s="70" t="s">
        <v>317</v>
      </c>
      <c r="C164" s="680"/>
      <c r="D164" s="650"/>
      <c r="E164" s="396" t="s">
        <v>4</v>
      </c>
      <c r="F164" s="397"/>
      <c r="G164" s="398"/>
      <c r="H164" s="265" t="s">
        <v>246</v>
      </c>
      <c r="I164" s="605"/>
      <c r="J164" s="638"/>
    </row>
    <row r="165" spans="1:11" ht="13" customHeight="1" x14ac:dyDescent="0.35">
      <c r="A165" s="681"/>
      <c r="B165" s="604">
        <v>1</v>
      </c>
      <c r="C165" s="238" t="s">
        <v>2</v>
      </c>
      <c r="D165" s="238"/>
      <c r="E165" s="308">
        <v>1</v>
      </c>
      <c r="F165" s="192"/>
      <c r="G165" s="194"/>
      <c r="H165" s="268"/>
      <c r="I165" s="605"/>
      <c r="J165" s="638"/>
    </row>
    <row r="166" spans="1:11" ht="13" customHeight="1" x14ac:dyDescent="0.35">
      <c r="A166" s="682"/>
      <c r="B166" s="604">
        <v>2</v>
      </c>
      <c r="C166" s="2" t="s">
        <v>1</v>
      </c>
      <c r="D166" s="2"/>
      <c r="E166" s="308">
        <v>1</v>
      </c>
      <c r="F166" s="192"/>
      <c r="G166" s="194"/>
      <c r="H166" s="306"/>
      <c r="I166" s="605"/>
      <c r="J166" s="638"/>
    </row>
    <row r="167" spans="1:11" ht="13" customHeight="1" x14ac:dyDescent="0.35">
      <c r="A167" s="683"/>
      <c r="B167" s="607">
        <v>3</v>
      </c>
      <c r="C167" s="11" t="s">
        <v>3</v>
      </c>
      <c r="D167" s="11"/>
      <c r="E167" s="308">
        <v>3</v>
      </c>
      <c r="F167" s="192"/>
      <c r="G167" s="194"/>
      <c r="H167" s="262"/>
      <c r="I167" s="605"/>
    </row>
    <row r="168" spans="1:11" ht="13" customHeight="1" x14ac:dyDescent="0.35">
      <c r="A168" s="684" t="s">
        <v>416</v>
      </c>
      <c r="B168" s="293" t="s">
        <v>55</v>
      </c>
      <c r="C168" s="293"/>
      <c r="D168" s="283"/>
      <c r="E168" s="308">
        <v>1</v>
      </c>
      <c r="F168" s="192"/>
      <c r="G168" s="194"/>
      <c r="H168" s="265" t="s">
        <v>246</v>
      </c>
      <c r="I168" s="605"/>
      <c r="J168" s="638"/>
    </row>
    <row r="169" spans="1:11" s="615" customFormat="1" ht="13" customHeight="1" x14ac:dyDescent="0.35">
      <c r="A169" s="684" t="s">
        <v>417</v>
      </c>
      <c r="B169" s="70" t="s">
        <v>287</v>
      </c>
      <c r="C169" s="293"/>
      <c r="D169" s="283"/>
      <c r="E169" s="308">
        <v>3</v>
      </c>
      <c r="F169" s="192"/>
      <c r="G169" s="194"/>
      <c r="H169" s="266" t="s">
        <v>246</v>
      </c>
      <c r="I169" s="605"/>
      <c r="J169" s="630"/>
    </row>
    <row r="170" spans="1:11" ht="13" customHeight="1" x14ac:dyDescent="0.35">
      <c r="A170" s="684" t="s">
        <v>418</v>
      </c>
      <c r="B170" s="70" t="s">
        <v>577</v>
      </c>
      <c r="C170" s="662"/>
      <c r="D170" s="662"/>
      <c r="E170" s="308">
        <v>1</v>
      </c>
      <c r="F170" s="192"/>
      <c r="G170" s="194"/>
      <c r="H170" s="262"/>
      <c r="I170" s="605"/>
      <c r="J170" s="638"/>
    </row>
    <row r="171" spans="1:11" ht="13" customHeight="1" x14ac:dyDescent="0.35">
      <c r="A171" s="684" t="s">
        <v>670</v>
      </c>
      <c r="B171" s="70" t="s">
        <v>100</v>
      </c>
      <c r="C171" s="680"/>
      <c r="D171" s="650"/>
      <c r="E171" s="189">
        <v>1</v>
      </c>
      <c r="F171" s="192"/>
      <c r="G171" s="194"/>
      <c r="H171" s="262"/>
      <c r="I171" s="605"/>
      <c r="J171" s="638"/>
    </row>
    <row r="172" spans="1:11" ht="15" thickBot="1" x14ac:dyDescent="0.4">
      <c r="A172" s="44" t="s">
        <v>79</v>
      </c>
      <c r="B172" s="45"/>
      <c r="C172" s="45"/>
      <c r="D172" s="45"/>
      <c r="E172" s="223"/>
      <c r="F172" s="561">
        <f>SUM(F139:F171)</f>
        <v>0</v>
      </c>
      <c r="G172" s="561">
        <f>SUMIF(G139:G171, "Y", F139:F171)</f>
        <v>0</v>
      </c>
      <c r="H172" s="262"/>
      <c r="I172" s="605"/>
      <c r="J172" s="638"/>
    </row>
    <row r="173" spans="1:11" s="615" customFormat="1" ht="4" customHeight="1" x14ac:dyDescent="0.35">
      <c r="A173" s="76"/>
      <c r="B173" s="17"/>
      <c r="C173" s="628"/>
      <c r="D173" s="1"/>
      <c r="E173" s="16"/>
      <c r="F173" s="71"/>
      <c r="G173" s="218"/>
      <c r="H173" s="304"/>
      <c r="I173" s="605"/>
      <c r="J173" s="630"/>
    </row>
    <row r="174" spans="1:11" s="597" customFormat="1" ht="20.149999999999999" customHeight="1" thickBot="1" x14ac:dyDescent="0.4">
      <c r="A174" s="324" t="s">
        <v>172</v>
      </c>
      <c r="B174" s="242"/>
      <c r="C174" s="242"/>
      <c r="D174" s="242"/>
      <c r="E174" s="242"/>
      <c r="F174" s="242"/>
      <c r="G174" s="242"/>
      <c r="H174" s="262"/>
      <c r="I174" s="598"/>
      <c r="J174" s="596"/>
    </row>
    <row r="175" spans="1:11" s="597" customFormat="1" ht="15" customHeight="1" thickBot="1" x14ac:dyDescent="0.4">
      <c r="A175" s="492" t="s">
        <v>77</v>
      </c>
      <c r="B175" s="493"/>
      <c r="C175" s="493"/>
      <c r="D175" s="493"/>
      <c r="E175" s="493"/>
      <c r="F175" s="493"/>
      <c r="G175" s="493"/>
      <c r="H175" s="262"/>
      <c r="I175" s="598"/>
      <c r="J175" s="596"/>
    </row>
    <row r="176" spans="1:11" s="615" customFormat="1" ht="25.5" customHeight="1" x14ac:dyDescent="0.35">
      <c r="A176" s="685">
        <v>0.1</v>
      </c>
      <c r="B176" s="686" t="s">
        <v>649</v>
      </c>
      <c r="C176" s="686"/>
      <c r="D176" s="687"/>
      <c r="E176" s="188" t="s">
        <v>76</v>
      </c>
      <c r="F176" s="188" t="s">
        <v>76</v>
      </c>
      <c r="G176" s="250"/>
      <c r="H176" s="269"/>
      <c r="I176" s="605"/>
      <c r="J176" s="688"/>
      <c r="K176" s="592"/>
    </row>
    <row r="177" spans="1:10" s="615" customFormat="1" ht="13" customHeight="1" x14ac:dyDescent="0.35">
      <c r="A177" s="689">
        <f>A176+0.1</f>
        <v>0.2</v>
      </c>
      <c r="B177" s="369" t="s">
        <v>694</v>
      </c>
      <c r="C177" s="369"/>
      <c r="D177" s="370"/>
      <c r="E177" s="193" t="s">
        <v>76</v>
      </c>
      <c r="F177" s="193" t="s">
        <v>76</v>
      </c>
      <c r="G177" s="291"/>
      <c r="H177" s="304"/>
      <c r="I177" s="605"/>
      <c r="J177" s="630"/>
    </row>
    <row r="178" spans="1:10" s="615" customFormat="1" ht="13" customHeight="1" x14ac:dyDescent="0.35">
      <c r="A178" s="689" t="s">
        <v>482</v>
      </c>
      <c r="B178" s="369" t="s">
        <v>682</v>
      </c>
      <c r="C178" s="369"/>
      <c r="D178" s="370"/>
      <c r="E178" s="193" t="s">
        <v>76</v>
      </c>
      <c r="F178" s="193" t="s">
        <v>76</v>
      </c>
      <c r="G178" s="291"/>
      <c r="H178" s="304"/>
      <c r="I178" s="605"/>
      <c r="J178" s="630"/>
    </row>
    <row r="179" spans="1:10" s="615" customFormat="1" ht="13" customHeight="1" x14ac:dyDescent="0.35">
      <c r="A179" s="689" t="s">
        <v>578</v>
      </c>
      <c r="B179" s="369" t="s">
        <v>683</v>
      </c>
      <c r="C179" s="369"/>
      <c r="D179" s="370"/>
      <c r="E179" s="193" t="s">
        <v>76</v>
      </c>
      <c r="F179" s="193" t="s">
        <v>76</v>
      </c>
      <c r="G179" s="291"/>
      <c r="H179" s="304"/>
      <c r="I179" s="605"/>
      <c r="J179" s="630"/>
    </row>
    <row r="180" spans="1:10" s="615" customFormat="1" ht="13" customHeight="1" x14ac:dyDescent="0.35">
      <c r="A180" s="690" t="s">
        <v>579</v>
      </c>
      <c r="B180" s="3" t="s">
        <v>646</v>
      </c>
      <c r="C180" s="691"/>
      <c r="D180" s="692"/>
      <c r="E180" s="188" t="s">
        <v>76</v>
      </c>
      <c r="F180" s="193" t="s">
        <v>76</v>
      </c>
      <c r="G180" s="291"/>
      <c r="H180" s="304"/>
      <c r="I180" s="605"/>
      <c r="J180" s="630"/>
    </row>
    <row r="181" spans="1:10" s="597" customFormat="1" ht="15" customHeight="1" x14ac:dyDescent="0.35">
      <c r="A181" s="314" t="s">
        <v>130</v>
      </c>
      <c r="B181" s="325"/>
      <c r="C181" s="325"/>
      <c r="D181" s="325"/>
      <c r="E181" s="317"/>
      <c r="F181" s="317"/>
      <c r="G181" s="317"/>
      <c r="H181" s="262"/>
      <c r="I181" s="598"/>
      <c r="J181" s="596"/>
    </row>
    <row r="182" spans="1:10" s="597" customFormat="1" ht="15" customHeight="1" x14ac:dyDescent="0.35">
      <c r="A182" s="495" t="s">
        <v>180</v>
      </c>
      <c r="B182" s="496"/>
      <c r="C182" s="496"/>
      <c r="D182" s="496"/>
      <c r="E182" s="496"/>
      <c r="F182" s="496"/>
      <c r="G182" s="496"/>
      <c r="H182" s="262"/>
      <c r="I182" s="598"/>
      <c r="J182" s="596"/>
    </row>
    <row r="183" spans="1:10" s="615" customFormat="1" ht="13" customHeight="1" x14ac:dyDescent="0.35">
      <c r="A183" s="693" t="s">
        <v>463</v>
      </c>
      <c r="B183" s="3" t="s">
        <v>684</v>
      </c>
      <c r="C183" s="3"/>
      <c r="D183" s="174"/>
      <c r="E183" s="189">
        <v>2</v>
      </c>
      <c r="F183" s="192"/>
      <c r="G183" s="194"/>
      <c r="H183" s="304"/>
      <c r="I183" s="605"/>
    </row>
    <row r="184" spans="1:10" s="597" customFormat="1" ht="15" customHeight="1" x14ac:dyDescent="0.35">
      <c r="A184" s="339" t="s">
        <v>78</v>
      </c>
      <c r="B184" s="340"/>
      <c r="C184" s="340"/>
      <c r="D184" s="340"/>
      <c r="E184" s="340"/>
      <c r="F184" s="340"/>
      <c r="G184" s="340"/>
      <c r="H184" s="262"/>
      <c r="I184" s="598"/>
      <c r="J184" s="596"/>
    </row>
    <row r="185" spans="1:10" ht="13" customHeight="1" x14ac:dyDescent="0.35">
      <c r="A185" s="694" t="s">
        <v>464</v>
      </c>
      <c r="B185" s="3" t="s">
        <v>20</v>
      </c>
      <c r="C185" s="3"/>
      <c r="D185" s="631"/>
      <c r="E185" s="308">
        <v>1</v>
      </c>
      <c r="F185" s="192"/>
      <c r="G185" s="194"/>
      <c r="H185" s="262"/>
      <c r="I185" s="605"/>
      <c r="J185" s="638"/>
    </row>
    <row r="186" spans="1:10" ht="13" customHeight="1" x14ac:dyDescent="0.35">
      <c r="A186" s="694" t="s">
        <v>465</v>
      </c>
      <c r="B186" s="3" t="s">
        <v>580</v>
      </c>
      <c r="C186" s="3"/>
      <c r="D186" s="170"/>
      <c r="E186" s="308">
        <v>1</v>
      </c>
      <c r="F186" s="192"/>
      <c r="G186" s="194"/>
      <c r="H186" s="262"/>
      <c r="I186" s="605"/>
      <c r="J186" s="638"/>
    </row>
    <row r="187" spans="1:10" ht="13" customHeight="1" x14ac:dyDescent="0.35">
      <c r="A187" s="694" t="s">
        <v>530</v>
      </c>
      <c r="B187" s="3" t="s">
        <v>581</v>
      </c>
      <c r="C187" s="3"/>
      <c r="D187" s="170"/>
      <c r="E187" s="308">
        <v>2</v>
      </c>
      <c r="F187" s="192"/>
      <c r="G187" s="194"/>
      <c r="H187" s="265" t="s">
        <v>246</v>
      </c>
      <c r="I187" s="605"/>
      <c r="J187" s="638"/>
    </row>
    <row r="188" spans="1:10" s="597" customFormat="1" ht="15" customHeight="1" x14ac:dyDescent="0.35">
      <c r="A188" s="314" t="s">
        <v>22</v>
      </c>
      <c r="B188" s="315"/>
      <c r="C188" s="315"/>
      <c r="D188" s="315"/>
      <c r="E188" s="315"/>
      <c r="F188" s="315"/>
      <c r="G188" s="315"/>
      <c r="H188" s="262"/>
      <c r="I188" s="598"/>
      <c r="J188" s="596"/>
    </row>
    <row r="189" spans="1:10" s="597" customFormat="1" ht="15" customHeight="1" x14ac:dyDescent="0.35">
      <c r="A189" s="484" t="s">
        <v>77</v>
      </c>
      <c r="B189" s="487"/>
      <c r="C189" s="487"/>
      <c r="D189" s="487"/>
      <c r="E189" s="487"/>
      <c r="F189" s="487"/>
      <c r="G189" s="487"/>
      <c r="H189" s="262"/>
      <c r="I189" s="598"/>
      <c r="J189" s="596"/>
    </row>
    <row r="190" spans="1:10" s="615" customFormat="1" ht="13" customHeight="1" x14ac:dyDescent="0.35">
      <c r="A190" s="695">
        <v>2</v>
      </c>
      <c r="B190" s="4" t="s">
        <v>631</v>
      </c>
      <c r="C190" s="4"/>
      <c r="D190" s="282"/>
      <c r="E190" s="308" t="s">
        <v>76</v>
      </c>
      <c r="F190" s="308" t="s">
        <v>76</v>
      </c>
      <c r="G190" s="194"/>
      <c r="H190" s="371" t="s">
        <v>614</v>
      </c>
      <c r="I190" s="605"/>
      <c r="J190" s="630"/>
    </row>
    <row r="191" spans="1:10" s="635" customFormat="1" ht="15" customHeight="1" x14ac:dyDescent="0.35">
      <c r="A191" s="495" t="s">
        <v>65</v>
      </c>
      <c r="B191" s="496"/>
      <c r="C191" s="496"/>
      <c r="D191" s="496"/>
      <c r="E191" s="496"/>
      <c r="F191" s="496"/>
      <c r="G191" s="496"/>
      <c r="H191" s="372"/>
      <c r="I191" s="598"/>
      <c r="J191" s="634"/>
    </row>
    <row r="192" spans="1:10" s="615" customFormat="1" ht="13" customHeight="1" x14ac:dyDescent="0.35">
      <c r="A192" s="695">
        <f>A190+0.1</f>
        <v>2.1</v>
      </c>
      <c r="B192" s="60" t="s">
        <v>632</v>
      </c>
      <c r="C192" s="178"/>
      <c r="D192" s="178"/>
      <c r="E192" s="188">
        <v>7</v>
      </c>
      <c r="F192" s="192"/>
      <c r="G192" s="194"/>
      <c r="H192" s="372"/>
      <c r="I192" s="605"/>
      <c r="J192" s="630"/>
    </row>
    <row r="193" spans="1:10" s="635" customFormat="1" ht="15" customHeight="1" x14ac:dyDescent="0.35">
      <c r="A193" s="481" t="s">
        <v>78</v>
      </c>
      <c r="B193" s="482"/>
      <c r="C193" s="482"/>
      <c r="D193" s="482"/>
      <c r="E193" s="482"/>
      <c r="F193" s="482"/>
      <c r="G193" s="482"/>
      <c r="H193" s="372"/>
      <c r="I193" s="598"/>
      <c r="J193" s="634"/>
    </row>
    <row r="194" spans="1:10" s="615" customFormat="1" ht="13" customHeight="1" x14ac:dyDescent="0.35">
      <c r="A194" s="696">
        <f>A192+0.1</f>
        <v>2.2000000000000002</v>
      </c>
      <c r="B194" s="61" t="s">
        <v>582</v>
      </c>
      <c r="C194" s="29"/>
      <c r="D194" s="29"/>
      <c r="E194" s="193">
        <v>10</v>
      </c>
      <c r="F194" s="192"/>
      <c r="G194" s="194"/>
      <c r="H194" s="373"/>
      <c r="I194" s="605"/>
      <c r="J194" s="630"/>
    </row>
    <row r="195" spans="1:10" s="597" customFormat="1" ht="15" customHeight="1" x14ac:dyDescent="0.35">
      <c r="A195" s="314" t="s">
        <v>21</v>
      </c>
      <c r="B195" s="315"/>
      <c r="C195" s="315"/>
      <c r="D195" s="315"/>
      <c r="E195" s="315"/>
      <c r="F195" s="315"/>
      <c r="G195" s="315"/>
      <c r="H195" s="262"/>
      <c r="I195" s="598"/>
      <c r="J195" s="596"/>
    </row>
    <row r="196" spans="1:10" s="635" customFormat="1" ht="15" customHeight="1" x14ac:dyDescent="0.35">
      <c r="A196" s="491" t="s">
        <v>539</v>
      </c>
      <c r="B196" s="494"/>
      <c r="C196" s="494"/>
      <c r="D196" s="494"/>
      <c r="E196" s="494"/>
      <c r="F196" s="494"/>
      <c r="G196" s="494"/>
      <c r="H196" s="304"/>
      <c r="I196" s="598"/>
      <c r="J196" s="634"/>
    </row>
    <row r="197" spans="1:10" ht="13" customHeight="1" x14ac:dyDescent="0.35">
      <c r="A197" s="697">
        <v>3</v>
      </c>
      <c r="B197" s="3" t="s">
        <v>56</v>
      </c>
      <c r="C197" s="23"/>
      <c r="D197" s="23"/>
      <c r="E197" s="408" t="s">
        <v>11</v>
      </c>
      <c r="F197" s="409"/>
      <c r="G197" s="410"/>
      <c r="H197" s="262"/>
      <c r="I197" s="605"/>
      <c r="J197" s="638"/>
    </row>
    <row r="198" spans="1:10" ht="13" customHeight="1" x14ac:dyDescent="0.35">
      <c r="A198" s="698"/>
      <c r="B198" s="604">
        <v>1</v>
      </c>
      <c r="C198" s="1" t="s">
        <v>57</v>
      </c>
      <c r="D198" s="1"/>
      <c r="E198" s="188" t="s">
        <v>76</v>
      </c>
      <c r="F198" s="188" t="s">
        <v>76</v>
      </c>
      <c r="G198" s="194"/>
      <c r="H198" s="262"/>
      <c r="I198" s="605"/>
      <c r="J198" s="638"/>
    </row>
    <row r="199" spans="1:10" ht="13" customHeight="1" x14ac:dyDescent="0.35">
      <c r="A199" s="698"/>
      <c r="B199" s="604">
        <v>2</v>
      </c>
      <c r="C199" s="1" t="s">
        <v>58</v>
      </c>
      <c r="D199" s="1"/>
      <c r="E199" s="188" t="s">
        <v>76</v>
      </c>
      <c r="F199" s="188" t="s">
        <v>76</v>
      </c>
      <c r="G199" s="194"/>
      <c r="H199" s="262"/>
      <c r="I199" s="605"/>
      <c r="J199" s="638"/>
    </row>
    <row r="200" spans="1:10" ht="13" customHeight="1" x14ac:dyDescent="0.35">
      <c r="A200" s="699"/>
      <c r="B200" s="607">
        <v>3</v>
      </c>
      <c r="C200" s="7" t="s">
        <v>419</v>
      </c>
      <c r="D200" s="6"/>
      <c r="E200" s="188" t="s">
        <v>76</v>
      </c>
      <c r="F200" s="188" t="s">
        <v>76</v>
      </c>
      <c r="G200" s="224"/>
      <c r="H200" s="262"/>
      <c r="I200" s="605"/>
      <c r="J200" s="638"/>
    </row>
    <row r="201" spans="1:10" ht="13" customHeight="1" x14ac:dyDescent="0.35">
      <c r="A201" s="697">
        <f>A197+0.1</f>
        <v>3.1</v>
      </c>
      <c r="B201" s="3" t="s">
        <v>692</v>
      </c>
      <c r="C201" s="3"/>
      <c r="D201" s="23"/>
      <c r="E201" s="408" t="s">
        <v>11</v>
      </c>
      <c r="F201" s="409"/>
      <c r="G201" s="410"/>
      <c r="H201" s="262"/>
      <c r="I201" s="605"/>
      <c r="J201" s="638"/>
    </row>
    <row r="202" spans="1:10" ht="13" customHeight="1" x14ac:dyDescent="0.35">
      <c r="A202" s="698"/>
      <c r="B202" s="604">
        <v>1</v>
      </c>
      <c r="C202" s="1" t="s">
        <v>60</v>
      </c>
      <c r="D202" s="1"/>
      <c r="E202" s="188" t="s">
        <v>76</v>
      </c>
      <c r="F202" s="188" t="s">
        <v>76</v>
      </c>
      <c r="G202" s="194"/>
      <c r="H202" s="262"/>
      <c r="I202" s="605"/>
      <c r="J202" s="638"/>
    </row>
    <row r="203" spans="1:10" ht="13" customHeight="1" x14ac:dyDescent="0.35">
      <c r="A203" s="698"/>
      <c r="B203" s="604">
        <v>2</v>
      </c>
      <c r="C203" s="1" t="s">
        <v>583</v>
      </c>
      <c r="D203" s="1"/>
      <c r="E203" s="188" t="s">
        <v>76</v>
      </c>
      <c r="F203" s="188" t="s">
        <v>76</v>
      </c>
      <c r="G203" s="194"/>
      <c r="H203" s="262"/>
      <c r="I203" s="605"/>
      <c r="J203" s="638"/>
    </row>
    <row r="204" spans="1:10" ht="38.15" customHeight="1" x14ac:dyDescent="0.35">
      <c r="A204" s="699"/>
      <c r="B204" s="607">
        <v>3</v>
      </c>
      <c r="C204" s="700" t="s">
        <v>216</v>
      </c>
      <c r="D204" s="701"/>
      <c r="E204" s="188" t="s">
        <v>76</v>
      </c>
      <c r="F204" s="188" t="s">
        <v>76</v>
      </c>
      <c r="G204" s="194"/>
      <c r="H204" s="262"/>
      <c r="I204" s="605"/>
      <c r="J204" s="638"/>
    </row>
    <row r="205" spans="1:10" s="602" customFormat="1" ht="13" customHeight="1" x14ac:dyDescent="0.35">
      <c r="A205" s="702">
        <f>A201+0.1</f>
        <v>3.2</v>
      </c>
      <c r="B205" s="252" t="s">
        <v>61</v>
      </c>
      <c r="C205" s="252"/>
      <c r="D205" s="253"/>
      <c r="E205" s="428" t="s">
        <v>11</v>
      </c>
      <c r="F205" s="429"/>
      <c r="G205" s="430"/>
      <c r="H205" s="263"/>
      <c r="I205" s="601"/>
      <c r="J205" s="642"/>
    </row>
    <row r="206" spans="1:10" ht="13" customHeight="1" x14ac:dyDescent="0.35">
      <c r="A206" s="703"/>
      <c r="B206" s="604">
        <v>1</v>
      </c>
      <c r="C206" s="704" t="s">
        <v>699</v>
      </c>
      <c r="D206" s="295"/>
      <c r="E206" s="188" t="s">
        <v>76</v>
      </c>
      <c r="F206" s="188" t="s">
        <v>76</v>
      </c>
      <c r="G206" s="194"/>
      <c r="H206" s="262"/>
      <c r="I206" s="605"/>
      <c r="J206" s="638"/>
    </row>
    <row r="207" spans="1:10" s="615" customFormat="1" ht="13" customHeight="1" x14ac:dyDescent="0.35">
      <c r="A207" s="705"/>
      <c r="B207" s="608">
        <v>2</v>
      </c>
      <c r="C207" s="706" t="s">
        <v>693</v>
      </c>
      <c r="D207" s="295"/>
      <c r="E207" s="188" t="s">
        <v>76</v>
      </c>
      <c r="F207" s="188" t="s">
        <v>76</v>
      </c>
      <c r="G207" s="194"/>
      <c r="H207" s="304"/>
      <c r="I207" s="605"/>
    </row>
    <row r="208" spans="1:10" ht="13" customHeight="1" x14ac:dyDescent="0.35">
      <c r="A208" s="703"/>
      <c r="B208" s="604">
        <v>3</v>
      </c>
      <c r="C208" s="704" t="s">
        <v>700</v>
      </c>
      <c r="D208" s="295"/>
      <c r="E208" s="188" t="s">
        <v>76</v>
      </c>
      <c r="F208" s="188" t="s">
        <v>76</v>
      </c>
      <c r="G208" s="194"/>
      <c r="H208" s="262"/>
      <c r="I208" s="605"/>
      <c r="J208" s="638"/>
    </row>
    <row r="209" spans="1:10" ht="13" customHeight="1" x14ac:dyDescent="0.35">
      <c r="A209" s="697" t="s">
        <v>466</v>
      </c>
      <c r="B209" s="3" t="s">
        <v>114</v>
      </c>
      <c r="C209" s="3"/>
      <c r="D209" s="184"/>
      <c r="E209" s="408" t="s">
        <v>11</v>
      </c>
      <c r="F209" s="409"/>
      <c r="G209" s="410"/>
      <c r="H209" s="262"/>
      <c r="I209" s="605"/>
      <c r="J209" s="638"/>
    </row>
    <row r="210" spans="1:10" ht="13" customHeight="1" x14ac:dyDescent="0.35">
      <c r="A210" s="698"/>
      <c r="B210" s="604">
        <v>1</v>
      </c>
      <c r="C210" s="707" t="s">
        <v>392</v>
      </c>
      <c r="D210" s="707"/>
      <c r="E210" s="188" t="s">
        <v>76</v>
      </c>
      <c r="F210" s="188" t="s">
        <v>76</v>
      </c>
      <c r="G210" s="194"/>
      <c r="H210" s="262"/>
      <c r="I210" s="605"/>
      <c r="J210" s="638"/>
    </row>
    <row r="211" spans="1:10" ht="13" customHeight="1" x14ac:dyDescent="0.35">
      <c r="A211" s="699"/>
      <c r="B211" s="607">
        <v>2</v>
      </c>
      <c r="C211" s="708" t="s">
        <v>487</v>
      </c>
      <c r="D211" s="709"/>
      <c r="E211" s="188" t="s">
        <v>76</v>
      </c>
      <c r="F211" s="188" t="s">
        <v>76</v>
      </c>
      <c r="G211" s="194"/>
      <c r="H211" s="262"/>
      <c r="I211" s="605"/>
      <c r="J211" s="638"/>
    </row>
    <row r="212" spans="1:10" ht="13" customHeight="1" x14ac:dyDescent="0.35">
      <c r="A212" s="653" t="s">
        <v>467</v>
      </c>
      <c r="B212" s="4" t="s">
        <v>701</v>
      </c>
      <c r="C212" s="4"/>
      <c r="D212" s="282"/>
      <c r="E212" s="188" t="s">
        <v>76</v>
      </c>
      <c r="F212" s="188" t="s">
        <v>76</v>
      </c>
      <c r="G212" s="194"/>
      <c r="H212" s="262"/>
      <c r="I212" s="605"/>
      <c r="J212" s="638"/>
    </row>
    <row r="213" spans="1:10" ht="13" customHeight="1" x14ac:dyDescent="0.35">
      <c r="A213" s="653" t="s">
        <v>468</v>
      </c>
      <c r="B213" s="4" t="s">
        <v>358</v>
      </c>
      <c r="C213" s="4"/>
      <c r="D213" s="282"/>
      <c r="E213" s="188" t="s">
        <v>76</v>
      </c>
      <c r="F213" s="188" t="s">
        <v>76</v>
      </c>
      <c r="G213" s="194"/>
      <c r="H213" s="262"/>
      <c r="I213" s="605"/>
      <c r="J213" s="638"/>
    </row>
    <row r="214" spans="1:10" ht="13" customHeight="1" x14ac:dyDescent="0.35">
      <c r="A214" s="695" t="s">
        <v>469</v>
      </c>
      <c r="B214" s="4" t="s">
        <v>569</v>
      </c>
      <c r="C214" s="4"/>
      <c r="D214" s="282"/>
      <c r="E214" s="188" t="s">
        <v>76</v>
      </c>
      <c r="F214" s="188" t="s">
        <v>76</v>
      </c>
      <c r="G214" s="194"/>
      <c r="H214" s="262"/>
      <c r="I214" s="605"/>
      <c r="J214" s="638"/>
    </row>
    <row r="215" spans="1:10" s="615" customFormat="1" ht="13" customHeight="1" x14ac:dyDescent="0.35">
      <c r="A215" s="705" t="s">
        <v>507</v>
      </c>
      <c r="B215" s="710" t="s">
        <v>62</v>
      </c>
      <c r="C215" s="710"/>
      <c r="D215" s="711"/>
      <c r="E215" s="188" t="s">
        <v>76</v>
      </c>
      <c r="F215" s="188" t="s">
        <v>76</v>
      </c>
      <c r="G215" s="194"/>
      <c r="H215" s="304"/>
      <c r="I215" s="605"/>
      <c r="J215" s="630"/>
    </row>
    <row r="216" spans="1:10" s="597" customFormat="1" ht="15" customHeight="1" x14ac:dyDescent="0.35">
      <c r="A216" s="339" t="s">
        <v>78</v>
      </c>
      <c r="B216" s="340"/>
      <c r="C216" s="340"/>
      <c r="D216" s="340"/>
      <c r="E216" s="340"/>
      <c r="F216" s="340"/>
      <c r="G216" s="340"/>
      <c r="H216" s="262"/>
      <c r="I216" s="598"/>
      <c r="J216" s="596"/>
    </row>
    <row r="217" spans="1:10" ht="13" customHeight="1" x14ac:dyDescent="0.35">
      <c r="A217" s="712" t="s">
        <v>508</v>
      </c>
      <c r="B217" s="61" t="s">
        <v>318</v>
      </c>
      <c r="C217" s="650"/>
      <c r="D217" s="69"/>
      <c r="E217" s="396" t="s">
        <v>10</v>
      </c>
      <c r="F217" s="397"/>
      <c r="G217" s="398"/>
      <c r="H217" s="262"/>
      <c r="I217" s="605"/>
      <c r="J217" s="638"/>
    </row>
    <row r="218" spans="1:10" ht="13" customHeight="1" x14ac:dyDescent="0.35">
      <c r="A218" s="713"/>
      <c r="B218" s="604">
        <v>1</v>
      </c>
      <c r="C218" s="637" t="s">
        <v>359</v>
      </c>
      <c r="D218" s="295"/>
      <c r="E218" s="308">
        <v>2</v>
      </c>
      <c r="F218" s="192"/>
      <c r="G218" s="194"/>
      <c r="H218" s="262"/>
      <c r="I218" s="605"/>
      <c r="J218" s="638"/>
    </row>
    <row r="219" spans="1:10" ht="13" customHeight="1" x14ac:dyDescent="0.35">
      <c r="A219" s="713"/>
      <c r="B219" s="608">
        <v>2</v>
      </c>
      <c r="C219" s="714" t="s">
        <v>633</v>
      </c>
      <c r="D219" s="295"/>
      <c r="E219" s="189">
        <v>3</v>
      </c>
      <c r="F219" s="285"/>
      <c r="G219" s="291"/>
      <c r="H219" s="262"/>
      <c r="I219" s="605"/>
      <c r="J219" s="638"/>
    </row>
    <row r="220" spans="1:10" ht="13" customHeight="1" x14ac:dyDescent="0.35">
      <c r="A220" s="712" t="s">
        <v>266</v>
      </c>
      <c r="B220" s="3" t="s">
        <v>59</v>
      </c>
      <c r="C220" s="3"/>
      <c r="D220" s="715"/>
      <c r="E220" s="396" t="s">
        <v>10</v>
      </c>
      <c r="F220" s="397"/>
      <c r="G220" s="398"/>
      <c r="H220" s="262"/>
      <c r="I220" s="605"/>
      <c r="J220" s="638"/>
    </row>
    <row r="221" spans="1:10" ht="38.15" customHeight="1" x14ac:dyDescent="0.35">
      <c r="A221" s="713"/>
      <c r="B221" s="604">
        <v>1</v>
      </c>
      <c r="C221" s="395" t="s">
        <v>198</v>
      </c>
      <c r="D221" s="395"/>
      <c r="E221" s="308">
        <v>2</v>
      </c>
      <c r="F221" s="192"/>
      <c r="G221" s="194"/>
      <c r="H221" s="262"/>
      <c r="I221" s="605"/>
      <c r="J221" s="638"/>
    </row>
    <row r="222" spans="1:10" s="615" customFormat="1" ht="13" customHeight="1" x14ac:dyDescent="0.35">
      <c r="A222" s="716"/>
      <c r="B222" s="608">
        <v>2</v>
      </c>
      <c r="C222" s="717" t="s">
        <v>289</v>
      </c>
      <c r="D222" s="718"/>
      <c r="E222" s="308">
        <v>1</v>
      </c>
      <c r="F222" s="192"/>
      <c r="G222" s="194"/>
      <c r="H222" s="304"/>
      <c r="I222" s="605"/>
      <c r="J222" s="630"/>
    </row>
    <row r="223" spans="1:10" s="615" customFormat="1" ht="13" customHeight="1" x14ac:dyDescent="0.35">
      <c r="A223" s="716"/>
      <c r="B223" s="608">
        <v>3</v>
      </c>
      <c r="C223" s="717" t="s">
        <v>291</v>
      </c>
      <c r="D223" s="718"/>
      <c r="E223" s="308">
        <v>2</v>
      </c>
      <c r="F223" s="192"/>
      <c r="G223" s="194"/>
      <c r="H223" s="304"/>
      <c r="I223" s="605"/>
      <c r="J223" s="630"/>
    </row>
    <row r="224" spans="1:10" s="615" customFormat="1" ht="13" customHeight="1" x14ac:dyDescent="0.35">
      <c r="A224" s="690" t="s">
        <v>267</v>
      </c>
      <c r="B224" s="3" t="s">
        <v>72</v>
      </c>
      <c r="C224" s="3"/>
      <c r="D224" s="69"/>
      <c r="E224" s="396" t="s">
        <v>6</v>
      </c>
      <c r="F224" s="397"/>
      <c r="G224" s="398"/>
      <c r="H224" s="304"/>
      <c r="I224" s="605"/>
      <c r="J224" s="630"/>
    </row>
    <row r="225" spans="1:10" s="615" customFormat="1" x14ac:dyDescent="0.35">
      <c r="A225" s="716"/>
      <c r="B225" s="18" t="s">
        <v>81</v>
      </c>
      <c r="C225" s="5" t="s">
        <v>659</v>
      </c>
      <c r="D225" s="295"/>
      <c r="E225" s="308">
        <v>3</v>
      </c>
      <c r="F225" s="426"/>
      <c r="G225" s="431"/>
      <c r="H225" s="304"/>
      <c r="I225" s="605"/>
      <c r="J225" s="630"/>
    </row>
    <row r="226" spans="1:10" s="615" customFormat="1" x14ac:dyDescent="0.35">
      <c r="A226" s="719"/>
      <c r="B226" s="281" t="s">
        <v>82</v>
      </c>
      <c r="C226" s="6" t="s">
        <v>660</v>
      </c>
      <c r="D226" s="295"/>
      <c r="E226" s="308">
        <v>5</v>
      </c>
      <c r="F226" s="427"/>
      <c r="G226" s="394"/>
      <c r="H226" s="304"/>
      <c r="I226" s="605"/>
      <c r="J226" s="630"/>
    </row>
    <row r="227" spans="1:10" s="615" customFormat="1" ht="13" customHeight="1" x14ac:dyDescent="0.35">
      <c r="A227" s="690" t="s">
        <v>268</v>
      </c>
      <c r="B227" s="3" t="s">
        <v>61</v>
      </c>
      <c r="C227" s="662"/>
      <c r="D227" s="662"/>
      <c r="E227" s="396" t="s">
        <v>6</v>
      </c>
      <c r="F227" s="397"/>
      <c r="G227" s="398"/>
      <c r="H227" s="304"/>
      <c r="I227" s="605"/>
      <c r="J227" s="630"/>
    </row>
    <row r="228" spans="1:10" s="615" customFormat="1" ht="13" customHeight="1" x14ac:dyDescent="0.35">
      <c r="A228" s="716"/>
      <c r="B228" s="18" t="s">
        <v>81</v>
      </c>
      <c r="C228" s="5" t="s">
        <v>67</v>
      </c>
      <c r="D228" s="1"/>
      <c r="E228" s="308">
        <v>1</v>
      </c>
      <c r="F228" s="365"/>
      <c r="G228" s="393"/>
      <c r="H228" s="304"/>
      <c r="I228" s="605"/>
      <c r="J228" s="630"/>
    </row>
    <row r="229" spans="1:10" s="615" customFormat="1" ht="13" customHeight="1" x14ac:dyDescent="0.35">
      <c r="A229" s="719"/>
      <c r="B229" s="281" t="s">
        <v>82</v>
      </c>
      <c r="C229" s="6" t="s">
        <v>132</v>
      </c>
      <c r="D229" s="7"/>
      <c r="E229" s="308">
        <v>2</v>
      </c>
      <c r="F229" s="366"/>
      <c r="G229" s="394"/>
      <c r="H229" s="304"/>
      <c r="I229" s="605"/>
      <c r="J229" s="630"/>
    </row>
    <row r="230" spans="1:10" s="615" customFormat="1" ht="13" customHeight="1" x14ac:dyDescent="0.35">
      <c r="A230" s="690" t="s">
        <v>600</v>
      </c>
      <c r="B230" s="720" t="s">
        <v>290</v>
      </c>
      <c r="C230" s="720"/>
      <c r="D230" s="721"/>
      <c r="E230" s="308">
        <v>2</v>
      </c>
      <c r="F230" s="192"/>
      <c r="G230" s="194"/>
      <c r="H230" s="304"/>
      <c r="I230" s="605"/>
      <c r="J230" s="630"/>
    </row>
    <row r="231" spans="1:10" s="615" customFormat="1" ht="13" customHeight="1" x14ac:dyDescent="0.35">
      <c r="A231" s="696" t="s">
        <v>584</v>
      </c>
      <c r="B231" s="3" t="s">
        <v>63</v>
      </c>
      <c r="C231" s="23"/>
      <c r="D231" s="23"/>
      <c r="E231" s="308">
        <v>2</v>
      </c>
      <c r="F231" s="192"/>
      <c r="G231" s="194"/>
      <c r="H231" s="304"/>
      <c r="I231" s="605"/>
      <c r="J231" s="630"/>
    </row>
    <row r="232" spans="1:10" s="597" customFormat="1" ht="15" customHeight="1" x14ac:dyDescent="0.35">
      <c r="A232" s="314" t="s">
        <v>23</v>
      </c>
      <c r="B232" s="315"/>
      <c r="C232" s="315"/>
      <c r="D232" s="315"/>
      <c r="E232" s="315"/>
      <c r="F232" s="315"/>
      <c r="G232" s="315"/>
      <c r="H232" s="262"/>
      <c r="I232" s="722"/>
      <c r="J232" s="596"/>
    </row>
    <row r="233" spans="1:10" s="597" customFormat="1" ht="15" customHeight="1" x14ac:dyDescent="0.35">
      <c r="A233" s="491" t="s">
        <v>734</v>
      </c>
      <c r="B233" s="494"/>
      <c r="C233" s="494"/>
      <c r="D233" s="494"/>
      <c r="E233" s="490"/>
      <c r="F233" s="490"/>
      <c r="G233" s="490"/>
      <c r="H233" s="262"/>
      <c r="I233" s="722"/>
      <c r="J233" s="596"/>
    </row>
    <row r="234" spans="1:10" s="615" customFormat="1" ht="13" customHeight="1" x14ac:dyDescent="0.35">
      <c r="A234" s="696">
        <v>4</v>
      </c>
      <c r="B234" s="3" t="s">
        <v>140</v>
      </c>
      <c r="C234" s="10"/>
      <c r="D234" s="3"/>
      <c r="E234" s="723" t="s">
        <v>11</v>
      </c>
      <c r="F234" s="724"/>
      <c r="G234" s="725"/>
      <c r="H234" s="304"/>
      <c r="I234" s="605"/>
      <c r="J234" s="630"/>
    </row>
    <row r="235" spans="1:10" s="615" customFormat="1" ht="13" customHeight="1" x14ac:dyDescent="0.35">
      <c r="A235" s="705"/>
      <c r="B235" s="608">
        <v>1</v>
      </c>
      <c r="C235" s="5" t="s">
        <v>703</v>
      </c>
      <c r="D235" s="1"/>
      <c r="E235" s="225" t="s">
        <v>76</v>
      </c>
      <c r="F235" s="225" t="s">
        <v>76</v>
      </c>
      <c r="G235" s="194"/>
      <c r="H235" s="304"/>
      <c r="I235" s="605"/>
      <c r="J235" s="630"/>
    </row>
    <row r="236" spans="1:10" s="615" customFormat="1" ht="13" customHeight="1" x14ac:dyDescent="0.35">
      <c r="A236" s="726"/>
      <c r="B236" s="610">
        <v>2</v>
      </c>
      <c r="C236" s="6" t="s">
        <v>702</v>
      </c>
      <c r="D236" s="7"/>
      <c r="E236" s="193" t="s">
        <v>76</v>
      </c>
      <c r="F236" s="193" t="s">
        <v>76</v>
      </c>
      <c r="G236" s="194"/>
      <c r="H236" s="304"/>
      <c r="I236" s="605"/>
      <c r="J236" s="630"/>
    </row>
    <row r="237" spans="1:10" s="615" customFormat="1" ht="13" customHeight="1" x14ac:dyDescent="0.35">
      <c r="A237" s="696">
        <f>A234+0.1</f>
        <v>4.0999999999999996</v>
      </c>
      <c r="B237" s="3" t="s">
        <v>141</v>
      </c>
      <c r="C237" s="691"/>
      <c r="D237" s="662"/>
      <c r="E237" s="723" t="s">
        <v>11</v>
      </c>
      <c r="F237" s="724"/>
      <c r="G237" s="725"/>
      <c r="H237" s="304"/>
      <c r="I237" s="605"/>
      <c r="J237" s="630"/>
    </row>
    <row r="238" spans="1:10" s="615" customFormat="1" ht="13" customHeight="1" x14ac:dyDescent="0.35">
      <c r="A238" s="705"/>
      <c r="B238" s="608">
        <v>1</v>
      </c>
      <c r="C238" s="1" t="s">
        <v>703</v>
      </c>
      <c r="D238" s="1"/>
      <c r="E238" s="225" t="s">
        <v>76</v>
      </c>
      <c r="F238" s="225" t="s">
        <v>76</v>
      </c>
      <c r="G238" s="194"/>
      <c r="H238" s="304"/>
      <c r="I238" s="605"/>
      <c r="J238" s="630"/>
    </row>
    <row r="239" spans="1:10" s="615" customFormat="1" ht="13" customHeight="1" x14ac:dyDescent="0.35">
      <c r="A239" s="726"/>
      <c r="B239" s="610">
        <v>2</v>
      </c>
      <c r="C239" s="7" t="s">
        <v>702</v>
      </c>
      <c r="D239" s="7"/>
      <c r="E239" s="193" t="s">
        <v>76</v>
      </c>
      <c r="F239" s="193" t="s">
        <v>76</v>
      </c>
      <c r="G239" s="194"/>
      <c r="H239" s="304"/>
      <c r="I239" s="605"/>
      <c r="J239" s="630"/>
    </row>
    <row r="240" spans="1:10" s="615" customFormat="1" ht="13" customHeight="1" x14ac:dyDescent="0.35">
      <c r="A240" s="696">
        <f>A237+0.1</f>
        <v>4.1999999999999993</v>
      </c>
      <c r="B240" s="3" t="s">
        <v>142</v>
      </c>
      <c r="C240" s="662"/>
      <c r="D240" s="662"/>
      <c r="E240" s="723" t="s">
        <v>11</v>
      </c>
      <c r="F240" s="724"/>
      <c r="G240" s="725"/>
      <c r="H240" s="304"/>
      <c r="I240" s="605"/>
      <c r="J240" s="630"/>
    </row>
    <row r="241" spans="1:10" s="615" customFormat="1" ht="13" customHeight="1" x14ac:dyDescent="0.35">
      <c r="A241" s="705"/>
      <c r="B241" s="608">
        <v>1</v>
      </c>
      <c r="C241" s="5" t="s">
        <v>704</v>
      </c>
      <c r="D241" s="295"/>
      <c r="E241" s="225" t="s">
        <v>76</v>
      </c>
      <c r="F241" s="225" t="s">
        <v>76</v>
      </c>
      <c r="G241" s="194"/>
      <c r="H241" s="304"/>
      <c r="I241" s="605"/>
      <c r="J241" s="630"/>
    </row>
    <row r="242" spans="1:10" s="615" customFormat="1" ht="13" customHeight="1" x14ac:dyDescent="0.35">
      <c r="A242" s="726"/>
      <c r="B242" s="610">
        <v>2</v>
      </c>
      <c r="C242" s="7" t="s">
        <v>702</v>
      </c>
      <c r="D242" s="7"/>
      <c r="E242" s="188" t="s">
        <v>76</v>
      </c>
      <c r="F242" s="188" t="s">
        <v>76</v>
      </c>
      <c r="G242" s="194"/>
      <c r="H242" s="304"/>
      <c r="I242" s="605"/>
      <c r="J242" s="630"/>
    </row>
    <row r="243" spans="1:10" s="615" customFormat="1" ht="13" customHeight="1" x14ac:dyDescent="0.35">
      <c r="A243" s="695">
        <f>A240+0.1</f>
        <v>4.2999999999999989</v>
      </c>
      <c r="B243" s="4" t="s">
        <v>143</v>
      </c>
      <c r="C243" s="4"/>
      <c r="D243" s="282"/>
      <c r="E243" s="188" t="s">
        <v>76</v>
      </c>
      <c r="F243" s="188" t="s">
        <v>76</v>
      </c>
      <c r="G243" s="194"/>
      <c r="H243" s="304"/>
      <c r="I243" s="605"/>
      <c r="J243" s="630"/>
    </row>
    <row r="244" spans="1:10" s="597" customFormat="1" ht="15" customHeight="1" x14ac:dyDescent="0.35">
      <c r="A244" s="495" t="s">
        <v>65</v>
      </c>
      <c r="B244" s="496"/>
      <c r="C244" s="496"/>
      <c r="D244" s="496"/>
      <c r="E244" s="496"/>
      <c r="F244" s="496"/>
      <c r="G244" s="496"/>
      <c r="H244" s="262"/>
      <c r="I244" s="722"/>
      <c r="J244" s="596"/>
    </row>
    <row r="245" spans="1:10" ht="13" customHeight="1" x14ac:dyDescent="0.35">
      <c r="A245" s="727">
        <f>A243+0.1</f>
        <v>4.3999999999999986</v>
      </c>
      <c r="B245" s="3" t="s">
        <v>144</v>
      </c>
      <c r="C245" s="680"/>
      <c r="D245" s="650"/>
      <c r="E245" s="396" t="s">
        <v>10</v>
      </c>
      <c r="F245" s="397"/>
      <c r="G245" s="398"/>
      <c r="H245" s="262"/>
      <c r="I245" s="728"/>
      <c r="J245" s="638"/>
    </row>
    <row r="246" spans="1:10" ht="13" customHeight="1" x14ac:dyDescent="0.35">
      <c r="A246" s="729"/>
      <c r="B246" s="604">
        <v>1</v>
      </c>
      <c r="C246" s="1" t="s">
        <v>90</v>
      </c>
      <c r="D246" s="1"/>
      <c r="E246" s="308">
        <v>2</v>
      </c>
      <c r="F246" s="192"/>
      <c r="G246" s="194"/>
      <c r="H246" s="262"/>
      <c r="I246" s="728"/>
      <c r="J246" s="638"/>
    </row>
    <row r="247" spans="1:10" s="615" customFormat="1" ht="13" customHeight="1" x14ac:dyDescent="0.35">
      <c r="A247" s="730"/>
      <c r="B247" s="608">
        <v>2</v>
      </c>
      <c r="C247" s="1" t="s">
        <v>327</v>
      </c>
      <c r="D247" s="5"/>
      <c r="E247" s="237">
        <v>1</v>
      </c>
      <c r="F247" s="192"/>
      <c r="G247" s="194"/>
      <c r="H247" s="304"/>
      <c r="I247" s="605"/>
      <c r="J247" s="630"/>
    </row>
    <row r="248" spans="1:10" s="615" customFormat="1" ht="13" customHeight="1" x14ac:dyDescent="0.35">
      <c r="A248" s="731"/>
      <c r="B248" s="610">
        <v>3</v>
      </c>
      <c r="C248" s="6" t="s">
        <v>328</v>
      </c>
      <c r="D248" s="239"/>
      <c r="E248" s="237">
        <v>1</v>
      </c>
      <c r="F248" s="192"/>
      <c r="G248" s="194"/>
      <c r="H248" s="304"/>
      <c r="I248" s="605"/>
      <c r="J248" s="630"/>
    </row>
    <row r="249" spans="1:10" s="615" customFormat="1" ht="13" customHeight="1" x14ac:dyDescent="0.35">
      <c r="A249" s="689">
        <f>A245+0.1</f>
        <v>4.4999999999999982</v>
      </c>
      <c r="B249" s="3" t="s">
        <v>141</v>
      </c>
      <c r="C249" s="691"/>
      <c r="D249" s="662"/>
      <c r="E249" s="396" t="s">
        <v>10</v>
      </c>
      <c r="F249" s="397"/>
      <c r="G249" s="398"/>
      <c r="H249" s="304"/>
      <c r="I249" s="605"/>
      <c r="J249" s="630"/>
    </row>
    <row r="250" spans="1:10" s="615" customFormat="1" ht="13" customHeight="1" x14ac:dyDescent="0.35">
      <c r="A250" s="732"/>
      <c r="B250" s="608">
        <v>1</v>
      </c>
      <c r="C250" s="5" t="s">
        <v>708</v>
      </c>
      <c r="D250" s="295"/>
      <c r="E250" s="308">
        <v>2</v>
      </c>
      <c r="F250" s="192"/>
      <c r="G250" s="194"/>
      <c r="H250" s="304"/>
      <c r="I250" s="605"/>
      <c r="J250" s="630"/>
    </row>
    <row r="251" spans="1:10" s="615" customFormat="1" ht="13" customHeight="1" x14ac:dyDescent="0.35">
      <c r="A251" s="731"/>
      <c r="B251" s="610">
        <v>2</v>
      </c>
      <c r="C251" s="6" t="s">
        <v>709</v>
      </c>
      <c r="D251" s="7"/>
      <c r="E251" s="308">
        <v>3</v>
      </c>
      <c r="F251" s="192"/>
      <c r="G251" s="194"/>
      <c r="H251" s="304"/>
      <c r="I251" s="605"/>
      <c r="J251" s="630"/>
    </row>
    <row r="252" spans="1:10" s="615" customFormat="1" ht="13" customHeight="1" x14ac:dyDescent="0.35">
      <c r="A252" s="166">
        <f>A249+0.1</f>
        <v>4.5999999999999979</v>
      </c>
      <c r="B252" s="3" t="s">
        <v>91</v>
      </c>
      <c r="C252" s="691"/>
      <c r="D252" s="662"/>
      <c r="E252" s="396" t="s">
        <v>10</v>
      </c>
      <c r="F252" s="397"/>
      <c r="G252" s="398"/>
      <c r="H252" s="304"/>
      <c r="I252" s="605"/>
      <c r="J252" s="630"/>
    </row>
    <row r="253" spans="1:10" s="615" customFormat="1" ht="13" customHeight="1" x14ac:dyDescent="0.35">
      <c r="A253" s="175"/>
      <c r="B253" s="608">
        <v>1</v>
      </c>
      <c r="C253" s="5" t="s">
        <v>710</v>
      </c>
      <c r="D253" s="295"/>
      <c r="E253" s="308">
        <v>2</v>
      </c>
      <c r="F253" s="192"/>
      <c r="G253" s="194"/>
      <c r="H253" s="304"/>
      <c r="I253" s="605"/>
      <c r="J253" s="630"/>
    </row>
    <row r="254" spans="1:10" s="615" customFormat="1" ht="13" customHeight="1" x14ac:dyDescent="0.35">
      <c r="A254" s="37"/>
      <c r="B254" s="610">
        <v>2</v>
      </c>
      <c r="C254" s="6" t="s">
        <v>709</v>
      </c>
      <c r="D254" s="7"/>
      <c r="E254" s="308">
        <v>3</v>
      </c>
      <c r="F254" s="192"/>
      <c r="G254" s="194"/>
      <c r="H254" s="304"/>
      <c r="I254" s="605"/>
      <c r="J254" s="630"/>
    </row>
    <row r="255" spans="1:10" s="597" customFormat="1" ht="15" customHeight="1" x14ac:dyDescent="0.35">
      <c r="A255" s="339" t="s">
        <v>78</v>
      </c>
      <c r="B255" s="340"/>
      <c r="C255" s="340"/>
      <c r="D255" s="340"/>
      <c r="E255" s="340"/>
      <c r="F255" s="340"/>
      <c r="G255" s="340"/>
      <c r="H255" s="262"/>
      <c r="I255" s="722"/>
      <c r="J255" s="596"/>
    </row>
    <row r="256" spans="1:10" s="615" customFormat="1" ht="13" customHeight="1" x14ac:dyDescent="0.35">
      <c r="A256" s="732">
        <f>A252+0.1</f>
        <v>4.6999999999999975</v>
      </c>
      <c r="B256" s="1" t="s">
        <v>141</v>
      </c>
      <c r="C256" s="733"/>
      <c r="D256" s="628"/>
      <c r="E256" s="396" t="s">
        <v>10</v>
      </c>
      <c r="F256" s="397"/>
      <c r="G256" s="398"/>
      <c r="H256" s="304"/>
      <c r="I256" s="605"/>
      <c r="J256" s="630"/>
    </row>
    <row r="257" spans="1:10" s="615" customFormat="1" ht="13" customHeight="1" x14ac:dyDescent="0.35">
      <c r="A257" s="734"/>
      <c r="B257" s="608">
        <v>1</v>
      </c>
      <c r="C257" s="5" t="s">
        <v>707</v>
      </c>
      <c r="D257" s="295"/>
      <c r="E257" s="308">
        <v>3</v>
      </c>
      <c r="F257" s="192"/>
      <c r="G257" s="194"/>
      <c r="H257" s="304"/>
      <c r="I257" s="605"/>
      <c r="J257" s="630"/>
    </row>
    <row r="258" spans="1:10" s="615" customFormat="1" ht="13" customHeight="1" x14ac:dyDescent="0.35">
      <c r="A258" s="734"/>
      <c r="B258" s="610">
        <v>2</v>
      </c>
      <c r="C258" s="1" t="s">
        <v>92</v>
      </c>
      <c r="D258" s="1"/>
      <c r="E258" s="308">
        <v>4</v>
      </c>
      <c r="F258" s="192"/>
      <c r="G258" s="194"/>
      <c r="H258" s="304"/>
      <c r="I258" s="605"/>
      <c r="J258" s="630"/>
    </row>
    <row r="259" spans="1:10" s="615" customFormat="1" ht="13" customHeight="1" x14ac:dyDescent="0.35">
      <c r="A259" s="694" t="s">
        <v>497</v>
      </c>
      <c r="B259" s="4" t="s">
        <v>360</v>
      </c>
      <c r="C259" s="4"/>
      <c r="D259" s="282"/>
      <c r="E259" s="308">
        <v>1</v>
      </c>
      <c r="F259" s="192"/>
      <c r="G259" s="194"/>
      <c r="H259" s="304"/>
      <c r="I259" s="605"/>
      <c r="J259" s="630"/>
    </row>
    <row r="260" spans="1:10" ht="13" customHeight="1" x14ac:dyDescent="0.35">
      <c r="A260" s="735" t="s">
        <v>498</v>
      </c>
      <c r="B260" s="4" t="s">
        <v>73</v>
      </c>
      <c r="C260" s="4"/>
      <c r="D260" s="282"/>
      <c r="E260" s="308">
        <v>2</v>
      </c>
      <c r="F260" s="192"/>
      <c r="G260" s="194"/>
      <c r="H260" s="262"/>
      <c r="I260" s="605"/>
      <c r="J260" s="638"/>
    </row>
    <row r="261" spans="1:10" s="597" customFormat="1" ht="15" customHeight="1" x14ac:dyDescent="0.35">
      <c r="A261" s="314" t="s">
        <v>24</v>
      </c>
      <c r="B261" s="315"/>
      <c r="C261" s="315"/>
      <c r="D261" s="315"/>
      <c r="E261" s="315"/>
      <c r="F261" s="315"/>
      <c r="G261" s="315"/>
      <c r="H261" s="262"/>
      <c r="I261" s="598"/>
      <c r="J261" s="596"/>
    </row>
    <row r="262" spans="1:10" s="635" customFormat="1" ht="15" customHeight="1" x14ac:dyDescent="0.35">
      <c r="A262" s="339" t="s">
        <v>78</v>
      </c>
      <c r="B262" s="340"/>
      <c r="C262" s="340"/>
      <c r="D262" s="340"/>
      <c r="E262" s="340"/>
      <c r="F262" s="340"/>
      <c r="G262" s="340"/>
      <c r="H262" s="304"/>
      <c r="I262" s="598"/>
      <c r="J262" s="634"/>
    </row>
    <row r="263" spans="1:10" ht="13" customHeight="1" x14ac:dyDescent="0.35">
      <c r="A263" s="697">
        <v>5</v>
      </c>
      <c r="B263" s="3" t="s">
        <v>93</v>
      </c>
      <c r="C263" s="680"/>
      <c r="D263" s="650"/>
      <c r="E263" s="396" t="s">
        <v>387</v>
      </c>
      <c r="F263" s="397"/>
      <c r="G263" s="398"/>
      <c r="H263" s="262"/>
      <c r="I263" s="605"/>
      <c r="J263" s="638"/>
    </row>
    <row r="264" spans="1:10" ht="13" customHeight="1" x14ac:dyDescent="0.35">
      <c r="A264" s="698"/>
      <c r="B264" s="604">
        <v>1</v>
      </c>
      <c r="C264" s="5" t="s">
        <v>94</v>
      </c>
      <c r="D264" s="295"/>
      <c r="E264" s="308">
        <v>2</v>
      </c>
      <c r="F264" s="192"/>
      <c r="G264" s="194"/>
      <c r="H264" s="262"/>
      <c r="I264" s="605"/>
      <c r="J264" s="638"/>
    </row>
    <row r="265" spans="1:10" ht="13" customHeight="1" x14ac:dyDescent="0.35">
      <c r="A265" s="698"/>
      <c r="B265" s="610">
        <v>2</v>
      </c>
      <c r="C265" s="5" t="s">
        <v>97</v>
      </c>
      <c r="D265" s="248"/>
      <c r="E265" s="308">
        <v>2</v>
      </c>
      <c r="F265" s="291"/>
      <c r="G265" s="196"/>
      <c r="H265" s="265" t="s">
        <v>246</v>
      </c>
      <c r="I265" s="605"/>
      <c r="J265" s="638"/>
    </row>
    <row r="266" spans="1:10" ht="15" thickBot="1" x14ac:dyDescent="0.4">
      <c r="A266" s="48" t="s">
        <v>201</v>
      </c>
      <c r="B266" s="249"/>
      <c r="C266" s="736"/>
      <c r="D266" s="247"/>
      <c r="E266" s="226"/>
      <c r="F266" s="559">
        <f>SUM(F176:F265)</f>
        <v>0</v>
      </c>
      <c r="G266" s="560">
        <f>SUMIF(G176:G265,"Y",F176:F265)</f>
        <v>0</v>
      </c>
      <c r="H266" s="262"/>
      <c r="I266" s="605"/>
      <c r="J266" s="638"/>
    </row>
    <row r="267" spans="1:10" s="615" customFormat="1" ht="6" customHeight="1" thickBot="1" x14ac:dyDescent="0.4">
      <c r="A267" s="76"/>
      <c r="B267" s="17"/>
      <c r="C267" s="628"/>
      <c r="D267" s="1"/>
      <c r="E267" s="16"/>
      <c r="F267" s="71"/>
      <c r="G267" s="218"/>
      <c r="H267" s="304"/>
      <c r="I267" s="605"/>
      <c r="J267" s="630"/>
    </row>
    <row r="268" spans="1:10" s="597" customFormat="1" ht="20.149999999999999" customHeight="1" x14ac:dyDescent="0.35">
      <c r="A268" s="245" t="s">
        <v>103</v>
      </c>
      <c r="B268" s="210"/>
      <c r="C268" s="210"/>
      <c r="D268" s="210"/>
      <c r="E268" s="210"/>
      <c r="F268" s="210"/>
      <c r="G268" s="210"/>
      <c r="H268" s="262"/>
      <c r="I268" s="598"/>
      <c r="J268" s="596"/>
    </row>
    <row r="269" spans="1:10" s="597" customFormat="1" ht="15" customHeight="1" x14ac:dyDescent="0.35">
      <c r="A269" s="314" t="s">
        <v>335</v>
      </c>
      <c r="B269" s="315"/>
      <c r="C269" s="315"/>
      <c r="D269" s="315"/>
      <c r="E269" s="315"/>
      <c r="F269" s="315"/>
      <c r="G269" s="315"/>
      <c r="H269" s="262"/>
      <c r="I269" s="598"/>
      <c r="J269" s="596"/>
    </row>
    <row r="270" spans="1:10" s="597" customFormat="1" ht="15" customHeight="1" x14ac:dyDescent="0.35">
      <c r="A270" s="491" t="s">
        <v>77</v>
      </c>
      <c r="B270" s="494"/>
      <c r="C270" s="494"/>
      <c r="D270" s="494"/>
      <c r="E270" s="494"/>
      <c r="F270" s="494"/>
      <c r="G270" s="494"/>
      <c r="H270" s="262"/>
      <c r="I270" s="598"/>
      <c r="J270" s="596"/>
    </row>
    <row r="271" spans="1:10" s="615" customFormat="1" ht="13" customHeight="1" x14ac:dyDescent="0.35">
      <c r="A271" s="737">
        <v>1</v>
      </c>
      <c r="B271" s="1" t="s">
        <v>735</v>
      </c>
      <c r="C271" s="1"/>
      <c r="D271" s="738"/>
      <c r="E271" s="723" t="s">
        <v>11</v>
      </c>
      <c r="F271" s="724"/>
      <c r="G271" s="725"/>
      <c r="H271" s="371" t="s">
        <v>623</v>
      </c>
      <c r="I271" s="605"/>
      <c r="J271" s="630"/>
    </row>
    <row r="272" spans="1:10" s="615" customFormat="1" ht="38.25" customHeight="1" x14ac:dyDescent="0.35">
      <c r="A272" s="737"/>
      <c r="B272" s="608">
        <v>1</v>
      </c>
      <c r="C272" s="424" t="s">
        <v>515</v>
      </c>
      <c r="D272" s="424"/>
      <c r="E272" s="188" t="s">
        <v>76</v>
      </c>
      <c r="F272" s="188" t="s">
        <v>76</v>
      </c>
      <c r="G272" s="194"/>
      <c r="H272" s="373"/>
      <c r="I272" s="605"/>
      <c r="J272" s="630"/>
    </row>
    <row r="273" spans="1:10" s="615" customFormat="1" ht="13" customHeight="1" x14ac:dyDescent="0.35">
      <c r="A273" s="737"/>
      <c r="B273" s="608">
        <v>2</v>
      </c>
      <c r="C273" s="5" t="s">
        <v>589</v>
      </c>
      <c r="D273" s="24"/>
      <c r="E273" s="188" t="s">
        <v>76</v>
      </c>
      <c r="F273" s="188" t="s">
        <v>76</v>
      </c>
      <c r="G273" s="194"/>
      <c r="H273" s="304"/>
      <c r="I273" s="605"/>
      <c r="J273" s="630"/>
    </row>
    <row r="274" spans="1:10" s="615" customFormat="1" ht="28" customHeight="1" x14ac:dyDescent="0.35">
      <c r="A274" s="737"/>
      <c r="B274" s="608">
        <v>3</v>
      </c>
      <c r="C274" s="424" t="s">
        <v>705</v>
      </c>
      <c r="D274" s="424"/>
      <c r="E274" s="188" t="s">
        <v>76</v>
      </c>
      <c r="F274" s="188" t="s">
        <v>76</v>
      </c>
      <c r="G274" s="194"/>
      <c r="H274" s="304"/>
      <c r="I274" s="605"/>
      <c r="J274" s="630"/>
    </row>
    <row r="275" spans="1:10" s="615" customFormat="1" ht="13" customHeight="1" x14ac:dyDescent="0.35">
      <c r="A275" s="737"/>
      <c r="B275" s="608">
        <v>4</v>
      </c>
      <c r="C275" s="5" t="s">
        <v>98</v>
      </c>
      <c r="D275" s="24"/>
      <c r="E275" s="188" t="s">
        <v>76</v>
      </c>
      <c r="F275" s="188" t="s">
        <v>76</v>
      </c>
      <c r="G275" s="194"/>
      <c r="H275" s="304"/>
      <c r="I275" s="605"/>
      <c r="J275" s="630"/>
    </row>
    <row r="276" spans="1:10" s="615" customFormat="1" ht="13" customHeight="1" x14ac:dyDescent="0.35">
      <c r="A276" s="739"/>
      <c r="B276" s="608">
        <v>5</v>
      </c>
      <c r="C276" s="5" t="s">
        <v>570</v>
      </c>
      <c r="D276" s="24"/>
      <c r="E276" s="188" t="s">
        <v>76</v>
      </c>
      <c r="F276" s="188" t="s">
        <v>76</v>
      </c>
      <c r="G276" s="194"/>
      <c r="H276" s="304"/>
      <c r="I276" s="605"/>
      <c r="J276" s="630"/>
    </row>
    <row r="277" spans="1:10" s="615" customFormat="1" ht="28" customHeight="1" x14ac:dyDescent="0.35">
      <c r="A277" s="739"/>
      <c r="B277" s="608">
        <v>6</v>
      </c>
      <c r="C277" s="424" t="s">
        <v>95</v>
      </c>
      <c r="D277" s="424"/>
      <c r="E277" s="188" t="s">
        <v>76</v>
      </c>
      <c r="F277" s="188" t="s">
        <v>76</v>
      </c>
      <c r="G277" s="194"/>
      <c r="H277" s="304"/>
      <c r="I277" s="605"/>
      <c r="J277" s="630"/>
    </row>
    <row r="278" spans="1:10" s="615" customFormat="1" ht="13" customHeight="1" x14ac:dyDescent="0.35">
      <c r="A278" s="739"/>
      <c r="B278" s="608">
        <v>7</v>
      </c>
      <c r="C278" s="5" t="s">
        <v>585</v>
      </c>
      <c r="D278" s="24"/>
      <c r="E278" s="188" t="s">
        <v>76</v>
      </c>
      <c r="F278" s="188" t="s">
        <v>76</v>
      </c>
      <c r="G278" s="194"/>
      <c r="H278" s="304"/>
      <c r="I278" s="605"/>
      <c r="J278" s="630"/>
    </row>
    <row r="279" spans="1:10" s="615" customFormat="1" ht="13" customHeight="1" x14ac:dyDescent="0.35">
      <c r="A279" s="739"/>
      <c r="B279" s="608">
        <v>8</v>
      </c>
      <c r="C279" s="424" t="s">
        <v>586</v>
      </c>
      <c r="D279" s="424"/>
      <c r="E279" s="188" t="s">
        <v>76</v>
      </c>
      <c r="F279" s="188" t="s">
        <v>76</v>
      </c>
      <c r="G279" s="194"/>
      <c r="H279" s="304"/>
      <c r="I279" s="605"/>
      <c r="J279" s="630"/>
    </row>
    <row r="280" spans="1:10" s="615" customFormat="1" ht="13" customHeight="1" x14ac:dyDescent="0.35">
      <c r="A280" s="739"/>
      <c r="B280" s="608">
        <v>9</v>
      </c>
      <c r="C280" s="424" t="s">
        <v>239</v>
      </c>
      <c r="D280" s="425"/>
      <c r="E280" s="188" t="s">
        <v>76</v>
      </c>
      <c r="F280" s="188" t="s">
        <v>76</v>
      </c>
      <c r="G280" s="194"/>
      <c r="H280" s="304"/>
      <c r="I280" s="605"/>
      <c r="J280" s="630"/>
    </row>
    <row r="281" spans="1:10" s="615" customFormat="1" ht="13" customHeight="1" x14ac:dyDescent="0.35">
      <c r="A281" s="740"/>
      <c r="B281" s="610">
        <v>10</v>
      </c>
      <c r="C281" s="423" t="s">
        <v>572</v>
      </c>
      <c r="D281" s="423"/>
      <c r="E281" s="188" t="s">
        <v>76</v>
      </c>
      <c r="F281" s="188" t="s">
        <v>76</v>
      </c>
      <c r="G281" s="194"/>
      <c r="H281" s="304"/>
      <c r="I281" s="605"/>
      <c r="J281" s="630"/>
    </row>
    <row r="282" spans="1:10" s="615" customFormat="1" ht="13" customHeight="1" x14ac:dyDescent="0.35">
      <c r="A282" s="740">
        <f>A271+0.1</f>
        <v>1.1000000000000001</v>
      </c>
      <c r="B282" s="419" t="s">
        <v>199</v>
      </c>
      <c r="C282" s="419"/>
      <c r="D282" s="420"/>
      <c r="E282" s="188" t="s">
        <v>76</v>
      </c>
      <c r="F282" s="188" t="s">
        <v>76</v>
      </c>
      <c r="G282" s="194"/>
      <c r="H282" s="266" t="s">
        <v>624</v>
      </c>
      <c r="I282" s="605"/>
      <c r="J282" s="630"/>
    </row>
    <row r="283" spans="1:10" s="615" customFormat="1" ht="13" customHeight="1" x14ac:dyDescent="0.35">
      <c r="A283" s="740">
        <f t="shared" ref="A283:A288" si="1">A282+0.1</f>
        <v>1.2000000000000002</v>
      </c>
      <c r="B283" s="7" t="s">
        <v>133</v>
      </c>
      <c r="C283" s="7"/>
      <c r="D283" s="7"/>
      <c r="E283" s="183" t="s">
        <v>76</v>
      </c>
      <c r="F283" s="183" t="s">
        <v>76</v>
      </c>
      <c r="G283" s="194"/>
      <c r="H283" s="266" t="s">
        <v>625</v>
      </c>
      <c r="I283" s="605"/>
      <c r="J283" s="630"/>
    </row>
    <row r="284" spans="1:10" ht="13" customHeight="1" x14ac:dyDescent="0.35">
      <c r="A284" s="741">
        <f t="shared" si="1"/>
        <v>1.3000000000000003</v>
      </c>
      <c r="B284" s="60" t="s">
        <v>168</v>
      </c>
      <c r="C284" s="742"/>
      <c r="D284" s="631"/>
      <c r="E284" s="183" t="s">
        <v>76</v>
      </c>
      <c r="F284" s="183" t="s">
        <v>76</v>
      </c>
      <c r="G284" s="194"/>
      <c r="H284" s="262"/>
      <c r="I284" s="605"/>
      <c r="J284" s="638"/>
    </row>
    <row r="285" spans="1:10" ht="13" customHeight="1" x14ac:dyDescent="0.35">
      <c r="A285" s="741">
        <f t="shared" si="1"/>
        <v>1.4000000000000004</v>
      </c>
      <c r="B285" s="7" t="s">
        <v>25</v>
      </c>
      <c r="C285" s="7"/>
      <c r="D285" s="7"/>
      <c r="E285" s="183" t="s">
        <v>76</v>
      </c>
      <c r="F285" s="183" t="s">
        <v>76</v>
      </c>
      <c r="G285" s="194"/>
      <c r="H285" s="262"/>
      <c r="I285" s="605"/>
      <c r="J285" s="638"/>
    </row>
    <row r="286" spans="1:10" ht="13" customHeight="1" x14ac:dyDescent="0.35">
      <c r="A286" s="740">
        <f t="shared" si="1"/>
        <v>1.5000000000000004</v>
      </c>
      <c r="B286" s="7" t="s">
        <v>711</v>
      </c>
      <c r="C286" s="7"/>
      <c r="D286" s="7"/>
      <c r="E286" s="183" t="s">
        <v>76</v>
      </c>
      <c r="F286" s="183" t="s">
        <v>76</v>
      </c>
      <c r="G286" s="194"/>
      <c r="H286" s="262"/>
      <c r="I286" s="605"/>
      <c r="J286" s="638"/>
    </row>
    <row r="287" spans="1:10" s="615" customFormat="1" ht="13" customHeight="1" x14ac:dyDescent="0.35">
      <c r="A287" s="740">
        <f t="shared" si="1"/>
        <v>1.6000000000000005</v>
      </c>
      <c r="B287" s="7" t="s">
        <v>333</v>
      </c>
      <c r="C287" s="7"/>
      <c r="D287" s="7"/>
      <c r="E287" s="183" t="s">
        <v>76</v>
      </c>
      <c r="F287" s="183" t="s">
        <v>76</v>
      </c>
      <c r="G287" s="194"/>
      <c r="H287" s="304"/>
      <c r="I287" s="605"/>
      <c r="J287" s="630"/>
    </row>
    <row r="288" spans="1:10" ht="13" customHeight="1" x14ac:dyDescent="0.35">
      <c r="A288" s="743">
        <f t="shared" si="1"/>
        <v>1.7000000000000006</v>
      </c>
      <c r="B288" s="1" t="s">
        <v>587</v>
      </c>
      <c r="C288" s="1"/>
      <c r="D288" s="1"/>
      <c r="E288" s="183" t="s">
        <v>76</v>
      </c>
      <c r="F288" s="183" t="s">
        <v>76</v>
      </c>
      <c r="G288" s="194"/>
      <c r="H288" s="262"/>
      <c r="I288" s="605"/>
      <c r="J288" s="638"/>
    </row>
    <row r="289" spans="1:10" s="615" customFormat="1" ht="27.75" customHeight="1" x14ac:dyDescent="0.35">
      <c r="A289" s="744" t="s">
        <v>499</v>
      </c>
      <c r="B289" s="369" t="s">
        <v>134</v>
      </c>
      <c r="C289" s="369"/>
      <c r="D289" s="370"/>
      <c r="E289" s="181" t="s">
        <v>605</v>
      </c>
      <c r="F289" s="183" t="s">
        <v>76</v>
      </c>
      <c r="G289" s="194"/>
      <c r="H289" s="304"/>
      <c r="I289" s="605"/>
      <c r="J289" s="630"/>
    </row>
    <row r="290" spans="1:10" s="597" customFormat="1" ht="15" customHeight="1" x14ac:dyDescent="0.35">
      <c r="A290" s="506" t="s">
        <v>65</v>
      </c>
      <c r="B290" s="507"/>
      <c r="C290" s="507"/>
      <c r="D290" s="507"/>
      <c r="E290" s="507"/>
      <c r="F290" s="507"/>
      <c r="G290" s="507"/>
      <c r="H290" s="262"/>
      <c r="I290" s="598"/>
      <c r="J290" s="596"/>
    </row>
    <row r="291" spans="1:10" ht="13" customHeight="1" x14ac:dyDescent="0.35">
      <c r="A291" s="745" t="s">
        <v>500</v>
      </c>
      <c r="B291" s="61" t="s">
        <v>294</v>
      </c>
      <c r="C291" s="61"/>
      <c r="D291" s="60"/>
      <c r="E291" s="183">
        <v>3</v>
      </c>
      <c r="F291" s="186"/>
      <c r="G291" s="194"/>
      <c r="H291" s="258" t="s">
        <v>330</v>
      </c>
      <c r="I291" s="605"/>
    </row>
    <row r="292" spans="1:10" s="615" customFormat="1" ht="13" customHeight="1" x14ac:dyDescent="0.35">
      <c r="A292" s="746" t="s">
        <v>713</v>
      </c>
      <c r="B292" s="61" t="s">
        <v>169</v>
      </c>
      <c r="C292" s="286"/>
      <c r="D292" s="286"/>
      <c r="E292" s="390" t="s">
        <v>6</v>
      </c>
      <c r="F292" s="391"/>
      <c r="G292" s="392"/>
      <c r="H292" s="304"/>
      <c r="I292" s="605"/>
      <c r="J292" s="630"/>
    </row>
    <row r="293" spans="1:10" s="615" customFormat="1" ht="13" customHeight="1" x14ac:dyDescent="0.35">
      <c r="A293" s="747"/>
      <c r="B293" s="18" t="s">
        <v>81</v>
      </c>
      <c r="C293" s="421" t="s">
        <v>657</v>
      </c>
      <c r="D293" s="422"/>
      <c r="E293" s="188">
        <v>3</v>
      </c>
      <c r="F293" s="365"/>
      <c r="G293" s="406"/>
      <c r="H293" s="371" t="s">
        <v>330</v>
      </c>
      <c r="I293" s="605"/>
      <c r="J293" s="630"/>
    </row>
    <row r="294" spans="1:10" s="615" customFormat="1" ht="25.5" customHeight="1" x14ac:dyDescent="0.35">
      <c r="A294" s="748"/>
      <c r="B294" s="281" t="s">
        <v>82</v>
      </c>
      <c r="C294" s="415" t="s">
        <v>712</v>
      </c>
      <c r="D294" s="416"/>
      <c r="E294" s="188">
        <v>3</v>
      </c>
      <c r="F294" s="366"/>
      <c r="G294" s="407"/>
      <c r="H294" s="373"/>
      <c r="I294" s="605"/>
      <c r="J294" s="630"/>
    </row>
    <row r="295" spans="1:10" s="597" customFormat="1" ht="15" customHeight="1" x14ac:dyDescent="0.35">
      <c r="A295" s="339" t="s">
        <v>78</v>
      </c>
      <c r="B295" s="340"/>
      <c r="C295" s="340"/>
      <c r="D295" s="340"/>
      <c r="E295" s="340"/>
      <c r="F295" s="340"/>
      <c r="G295" s="340"/>
      <c r="H295" s="256"/>
      <c r="I295" s="598"/>
    </row>
    <row r="296" spans="1:10" ht="13" customHeight="1" x14ac:dyDescent="0.35">
      <c r="A296" s="648" t="s">
        <v>721</v>
      </c>
      <c r="B296" s="61" t="s">
        <v>0</v>
      </c>
      <c r="C296" s="61"/>
      <c r="D296" s="631"/>
      <c r="E296" s="183">
        <v>2</v>
      </c>
      <c r="F296" s="186"/>
      <c r="G296" s="194"/>
      <c r="H296" s="256"/>
      <c r="I296" s="605"/>
    </row>
    <row r="297" spans="1:10" ht="13" customHeight="1" x14ac:dyDescent="0.35">
      <c r="A297" s="745" t="s">
        <v>722</v>
      </c>
      <c r="B297" s="61" t="s">
        <v>728</v>
      </c>
      <c r="C297" s="61"/>
      <c r="D297" s="631"/>
      <c r="E297" s="183">
        <v>2</v>
      </c>
      <c r="F297" s="186"/>
      <c r="G297" s="194"/>
      <c r="H297" s="256"/>
      <c r="I297" s="605"/>
    </row>
    <row r="298" spans="1:10" ht="13" customHeight="1" x14ac:dyDescent="0.35">
      <c r="A298" s="749" t="s">
        <v>723</v>
      </c>
      <c r="B298" s="61" t="s">
        <v>295</v>
      </c>
      <c r="C298" s="61"/>
      <c r="D298" s="631"/>
      <c r="E298" s="183">
        <v>3</v>
      </c>
      <c r="F298" s="186"/>
      <c r="G298" s="194"/>
      <c r="H298" s="256"/>
      <c r="I298" s="605"/>
    </row>
    <row r="299" spans="1:10" s="615" customFormat="1" ht="13" customHeight="1" x14ac:dyDescent="0.35">
      <c r="A299" s="750" t="s">
        <v>724</v>
      </c>
      <c r="B299" s="4" t="s">
        <v>200</v>
      </c>
      <c r="C299" s="60"/>
      <c r="D299" s="282"/>
      <c r="E299" s="169">
        <v>2</v>
      </c>
      <c r="F299" s="186"/>
      <c r="G299" s="194"/>
      <c r="H299" s="259" t="s">
        <v>330</v>
      </c>
      <c r="I299" s="605"/>
    </row>
    <row r="300" spans="1:10" s="615" customFormat="1" ht="13" customHeight="1" x14ac:dyDescent="0.35">
      <c r="A300" s="751" t="s">
        <v>725</v>
      </c>
      <c r="B300" s="60" t="s">
        <v>170</v>
      </c>
      <c r="C300" s="60"/>
      <c r="D300" s="674"/>
      <c r="E300" s="183">
        <v>3</v>
      </c>
      <c r="F300" s="186"/>
      <c r="G300" s="194"/>
      <c r="H300" s="261"/>
      <c r="I300" s="605"/>
    </row>
    <row r="301" spans="1:10" s="615" customFormat="1" ht="13" customHeight="1" x14ac:dyDescent="0.35">
      <c r="A301" s="750" t="s">
        <v>726</v>
      </c>
      <c r="B301" s="4" t="s">
        <v>292</v>
      </c>
      <c r="C301" s="60"/>
      <c r="D301" s="282"/>
      <c r="E301" s="169">
        <v>2</v>
      </c>
      <c r="F301" s="186"/>
      <c r="G301" s="194"/>
      <c r="H301" s="261"/>
      <c r="I301" s="605"/>
    </row>
    <row r="302" spans="1:10" s="615" customFormat="1" ht="13" customHeight="1" x14ac:dyDescent="0.35">
      <c r="A302" s="750" t="s">
        <v>727</v>
      </c>
      <c r="B302" s="4" t="s">
        <v>501</v>
      </c>
      <c r="C302" s="60"/>
      <c r="D302" s="282"/>
      <c r="E302" s="168">
        <v>6</v>
      </c>
      <c r="F302" s="186"/>
      <c r="G302" s="224"/>
      <c r="H302" s="261"/>
      <c r="I302" s="605"/>
    </row>
    <row r="303" spans="1:10" s="597" customFormat="1" ht="15" customHeight="1" x14ac:dyDescent="0.35">
      <c r="A303" s="314" t="s">
        <v>336</v>
      </c>
      <c r="B303" s="315"/>
      <c r="C303" s="315"/>
      <c r="D303" s="315"/>
      <c r="E303" s="315"/>
      <c r="F303" s="315"/>
      <c r="G303" s="315"/>
      <c r="H303" s="270"/>
      <c r="I303" s="752"/>
    </row>
    <row r="304" spans="1:10" s="597" customFormat="1" ht="15" customHeight="1" x14ac:dyDescent="0.35">
      <c r="A304" s="484" t="s">
        <v>77</v>
      </c>
      <c r="B304" s="487"/>
      <c r="C304" s="487"/>
      <c r="D304" s="487"/>
      <c r="E304" s="487"/>
      <c r="F304" s="487"/>
      <c r="G304" s="487"/>
      <c r="H304" s="256"/>
      <c r="I304" s="598"/>
    </row>
    <row r="305" spans="1:10" ht="13" customHeight="1" x14ac:dyDescent="0.35">
      <c r="A305" s="753">
        <v>2</v>
      </c>
      <c r="B305" s="60" t="s">
        <v>736</v>
      </c>
      <c r="C305" s="60"/>
      <c r="D305" s="60"/>
      <c r="E305" s="183" t="s">
        <v>76</v>
      </c>
      <c r="F305" s="183" t="s">
        <v>76</v>
      </c>
      <c r="G305" s="194"/>
      <c r="H305" s="256"/>
      <c r="I305" s="605"/>
    </row>
    <row r="306" spans="1:10" ht="13" customHeight="1" x14ac:dyDescent="0.35">
      <c r="A306" s="754">
        <f>A305+0.1</f>
        <v>2.1</v>
      </c>
      <c r="B306" s="290" t="s">
        <v>202</v>
      </c>
      <c r="C306" s="290"/>
      <c r="D306" s="290"/>
      <c r="E306" s="26" t="s">
        <v>76</v>
      </c>
      <c r="F306" s="26" t="s">
        <v>76</v>
      </c>
      <c r="G306" s="194"/>
      <c r="H306" s="256"/>
      <c r="I306" s="605"/>
    </row>
    <row r="307" spans="1:10" ht="13" customHeight="1" x14ac:dyDescent="0.35">
      <c r="A307" s="755">
        <f>A306+0.1</f>
        <v>2.2000000000000002</v>
      </c>
      <c r="B307" s="61" t="s">
        <v>203</v>
      </c>
      <c r="C307" s="61"/>
      <c r="D307" s="61"/>
      <c r="E307" s="183" t="s">
        <v>76</v>
      </c>
      <c r="F307" s="183" t="s">
        <v>76</v>
      </c>
      <c r="G307" s="194"/>
      <c r="H307" s="256"/>
      <c r="I307" s="605"/>
    </row>
    <row r="308" spans="1:10" ht="13" customHeight="1" x14ac:dyDescent="0.35">
      <c r="A308" s="746">
        <f>A307+0.1</f>
        <v>2.3000000000000003</v>
      </c>
      <c r="B308" s="61" t="s">
        <v>634</v>
      </c>
      <c r="C308" s="650"/>
      <c r="D308" s="61"/>
      <c r="E308" s="390" t="s">
        <v>11</v>
      </c>
      <c r="F308" s="391"/>
      <c r="G308" s="392"/>
      <c r="H308" s="256"/>
      <c r="I308" s="605"/>
    </row>
    <row r="309" spans="1:10" ht="13" customHeight="1" x14ac:dyDescent="0.35">
      <c r="A309" s="754"/>
      <c r="B309" s="608">
        <v>1</v>
      </c>
      <c r="C309" s="637" t="s">
        <v>618</v>
      </c>
      <c r="D309" s="290"/>
      <c r="E309" s="183" t="s">
        <v>76</v>
      </c>
      <c r="F309" s="183" t="s">
        <v>76</v>
      </c>
      <c r="G309" s="194"/>
      <c r="H309" s="256"/>
      <c r="I309" s="605"/>
    </row>
    <row r="310" spans="1:10" s="615" customFormat="1" ht="13" customHeight="1" x14ac:dyDescent="0.35">
      <c r="A310" s="744"/>
      <c r="B310" s="608">
        <v>2</v>
      </c>
      <c r="C310" s="628" t="s">
        <v>298</v>
      </c>
      <c r="D310" s="290"/>
      <c r="E310" s="183" t="s">
        <v>76</v>
      </c>
      <c r="F310" s="183" t="s">
        <v>76</v>
      </c>
      <c r="G310" s="194"/>
      <c r="H310" s="261"/>
      <c r="I310" s="605"/>
    </row>
    <row r="311" spans="1:10" s="615" customFormat="1" ht="13" customHeight="1" x14ac:dyDescent="0.35">
      <c r="A311" s="744">
        <f>A308+0.1</f>
        <v>2.4000000000000004</v>
      </c>
      <c r="B311" s="60" t="s">
        <v>135</v>
      </c>
      <c r="C311" s="60"/>
      <c r="D311" s="125"/>
      <c r="E311" s="756" t="s">
        <v>76</v>
      </c>
      <c r="F311" s="183" t="s">
        <v>76</v>
      </c>
      <c r="G311" s="194"/>
      <c r="H311" s="261"/>
      <c r="I311" s="605"/>
    </row>
    <row r="312" spans="1:10" s="615" customFormat="1" ht="13" customHeight="1" x14ac:dyDescent="0.35">
      <c r="A312" s="757">
        <f>A311+0.1</f>
        <v>2.5000000000000004</v>
      </c>
      <c r="B312" s="60" t="s">
        <v>685</v>
      </c>
      <c r="C312" s="60"/>
      <c r="D312" s="60"/>
      <c r="E312" s="756" t="s">
        <v>76</v>
      </c>
      <c r="F312" s="183" t="s">
        <v>76</v>
      </c>
      <c r="G312" s="194"/>
      <c r="H312" s="304"/>
      <c r="I312" s="605"/>
    </row>
    <row r="313" spans="1:10" s="615" customFormat="1" ht="13" customHeight="1" x14ac:dyDescent="0.35">
      <c r="A313" s="757">
        <f>A312+0.1</f>
        <v>2.6000000000000005</v>
      </c>
      <c r="B313" s="60" t="s">
        <v>555</v>
      </c>
      <c r="C313" s="60"/>
      <c r="D313" s="60"/>
      <c r="E313" s="756" t="s">
        <v>76</v>
      </c>
      <c r="F313" s="756" t="s">
        <v>76</v>
      </c>
      <c r="G313" s="194"/>
      <c r="H313" s="266" t="s">
        <v>614</v>
      </c>
      <c r="I313" s="605"/>
      <c r="J313" s="630"/>
    </row>
    <row r="314" spans="1:10" ht="13" customHeight="1" x14ac:dyDescent="0.35">
      <c r="A314" s="758">
        <f>A313+0.1</f>
        <v>2.7000000000000006</v>
      </c>
      <c r="B314" s="293" t="s">
        <v>39</v>
      </c>
      <c r="C314" s="70"/>
      <c r="D314" s="69"/>
      <c r="E314" s="8" t="s">
        <v>76</v>
      </c>
      <c r="F314" s="183" t="s">
        <v>76</v>
      </c>
      <c r="G314" s="196"/>
      <c r="H314" s="262"/>
      <c r="I314" s="605"/>
      <c r="J314" s="638"/>
    </row>
    <row r="315" spans="1:10" s="597" customFormat="1" ht="15" customHeight="1" x14ac:dyDescent="0.35">
      <c r="A315" s="499" t="s">
        <v>65</v>
      </c>
      <c r="B315" s="505"/>
      <c r="C315" s="496"/>
      <c r="D315" s="496"/>
      <c r="E315" s="505"/>
      <c r="F315" s="505"/>
      <c r="G315" s="505"/>
      <c r="H315" s="262"/>
      <c r="I315" s="598"/>
      <c r="J315" s="596"/>
    </row>
    <row r="316" spans="1:10" ht="13" customHeight="1" x14ac:dyDescent="0.35">
      <c r="A316" s="743" t="s">
        <v>556</v>
      </c>
      <c r="B316" s="369" t="s">
        <v>323</v>
      </c>
      <c r="C316" s="369"/>
      <c r="D316" s="370"/>
      <c r="E316" s="387" t="s">
        <v>10</v>
      </c>
      <c r="F316" s="388"/>
      <c r="G316" s="389"/>
      <c r="H316" s="262"/>
      <c r="I316" s="605"/>
      <c r="J316" s="638"/>
    </row>
    <row r="317" spans="1:10" s="615" customFormat="1" ht="13" customHeight="1" x14ac:dyDescent="0.35">
      <c r="A317" s="758"/>
      <c r="B317" s="759">
        <v>1</v>
      </c>
      <c r="C317" s="413" t="s">
        <v>686</v>
      </c>
      <c r="D317" s="414"/>
      <c r="E317" s="169">
        <v>4</v>
      </c>
      <c r="F317" s="186"/>
      <c r="G317" s="194"/>
      <c r="H317" s="304"/>
      <c r="I317" s="605"/>
    </row>
    <row r="318" spans="1:10" ht="13" customHeight="1" x14ac:dyDescent="0.35">
      <c r="A318" s="741"/>
      <c r="B318" s="610">
        <v>2</v>
      </c>
      <c r="C318" s="417" t="s">
        <v>611</v>
      </c>
      <c r="D318" s="418"/>
      <c r="E318" s="230">
        <v>3</v>
      </c>
      <c r="F318" s="186"/>
      <c r="G318" s="194"/>
      <c r="H318" s="265" t="s">
        <v>614</v>
      </c>
      <c r="I318" s="605"/>
      <c r="J318" s="638"/>
    </row>
    <row r="319" spans="1:10" s="597" customFormat="1" ht="15" customHeight="1" x14ac:dyDescent="0.35">
      <c r="A319" s="504" t="s">
        <v>5</v>
      </c>
      <c r="B319" s="505"/>
      <c r="C319" s="505"/>
      <c r="D319" s="505"/>
      <c r="E319" s="496"/>
      <c r="F319" s="496"/>
      <c r="G319" s="496"/>
      <c r="H319" s="262"/>
      <c r="I319" s="598"/>
      <c r="J319" s="596"/>
    </row>
    <row r="320" spans="1:10" ht="13" customHeight="1" x14ac:dyDescent="0.35">
      <c r="A320" s="750" t="s">
        <v>557</v>
      </c>
      <c r="B320" s="60" t="s">
        <v>687</v>
      </c>
      <c r="C320" s="60"/>
      <c r="D320" s="125"/>
      <c r="E320" s="169">
        <v>5</v>
      </c>
      <c r="F320" s="186"/>
      <c r="G320" s="194"/>
      <c r="H320" s="262"/>
      <c r="I320" s="605"/>
      <c r="J320" s="638"/>
    </row>
    <row r="321" spans="1:15" s="597" customFormat="1" ht="15" customHeight="1" x14ac:dyDescent="0.35">
      <c r="A321" s="411" t="s">
        <v>136</v>
      </c>
      <c r="B321" s="412"/>
      <c r="C321" s="412"/>
      <c r="D321" s="412"/>
      <c r="E321" s="412"/>
      <c r="F321" s="412"/>
      <c r="G321" s="412"/>
      <c r="H321" s="264"/>
      <c r="I321" s="598"/>
      <c r="J321" s="596"/>
    </row>
    <row r="322" spans="1:15" s="597" customFormat="1" ht="15" customHeight="1" x14ac:dyDescent="0.35">
      <c r="A322" s="484" t="s">
        <v>77</v>
      </c>
      <c r="B322" s="487"/>
      <c r="C322" s="487"/>
      <c r="D322" s="487"/>
      <c r="E322" s="487"/>
      <c r="F322" s="487"/>
      <c r="G322" s="487"/>
      <c r="H322" s="374" t="s">
        <v>249</v>
      </c>
      <c r="I322" s="598"/>
      <c r="J322" s="596"/>
    </row>
    <row r="323" spans="1:15" s="592" customFormat="1" ht="13" customHeight="1" x14ac:dyDescent="0.35">
      <c r="A323" s="737">
        <v>3</v>
      </c>
      <c r="B323" s="290" t="s">
        <v>540</v>
      </c>
      <c r="C323" s="290"/>
      <c r="D323" s="31"/>
      <c r="E323" s="387" t="s">
        <v>11</v>
      </c>
      <c r="F323" s="388"/>
      <c r="G323" s="389"/>
      <c r="H323" s="375"/>
      <c r="I323" s="605"/>
      <c r="J323" s="630"/>
    </row>
    <row r="324" spans="1:15" s="592" customFormat="1" ht="13" customHeight="1" x14ac:dyDescent="0.35">
      <c r="A324" s="36"/>
      <c r="B324" s="608">
        <v>1</v>
      </c>
      <c r="C324" s="628" t="s">
        <v>651</v>
      </c>
      <c r="D324" s="31"/>
      <c r="E324" s="8" t="s">
        <v>76</v>
      </c>
      <c r="F324" s="183" t="s">
        <v>76</v>
      </c>
      <c r="G324" s="194"/>
      <c r="H324" s="375"/>
      <c r="I324" s="605"/>
      <c r="J324" s="630"/>
    </row>
    <row r="325" spans="1:15" s="592" customFormat="1" ht="13" customHeight="1" x14ac:dyDescent="0.35">
      <c r="A325" s="37"/>
      <c r="B325" s="608">
        <v>2</v>
      </c>
      <c r="C325" s="628" t="s">
        <v>650</v>
      </c>
      <c r="D325" s="172"/>
      <c r="E325" s="62" t="s">
        <v>76</v>
      </c>
      <c r="F325" s="32" t="s">
        <v>76</v>
      </c>
      <c r="G325" s="194"/>
      <c r="H325" s="376"/>
      <c r="I325" s="605"/>
      <c r="J325" s="630"/>
    </row>
    <row r="326" spans="1:15" s="599" customFormat="1" ht="15" customHeight="1" x14ac:dyDescent="0.35">
      <c r="A326" s="500" t="s">
        <v>65</v>
      </c>
      <c r="B326" s="501"/>
      <c r="C326" s="496"/>
      <c r="D326" s="502"/>
      <c r="E326" s="501"/>
      <c r="F326" s="501"/>
      <c r="G326" s="503"/>
      <c r="H326" s="374" t="s">
        <v>249</v>
      </c>
      <c r="I326" s="598"/>
      <c r="J326" s="596"/>
    </row>
    <row r="327" spans="1:15" s="592" customFormat="1" ht="13" customHeight="1" x14ac:dyDescent="0.35">
      <c r="A327" s="760">
        <f>A323+0.1</f>
        <v>3.1</v>
      </c>
      <c r="B327" s="61" t="s">
        <v>540</v>
      </c>
      <c r="C327" s="290"/>
      <c r="D327" s="63"/>
      <c r="E327" s="387" t="s">
        <v>11</v>
      </c>
      <c r="F327" s="388"/>
      <c r="G327" s="389"/>
      <c r="H327" s="375"/>
      <c r="I327" s="605"/>
      <c r="J327" s="630"/>
    </row>
    <row r="328" spans="1:15" s="592" customFormat="1" ht="13" customHeight="1" x14ac:dyDescent="0.35">
      <c r="A328" s="761"/>
      <c r="B328" s="608">
        <v>1</v>
      </c>
      <c r="C328" s="628" t="s">
        <v>654</v>
      </c>
      <c r="D328" s="64"/>
      <c r="E328" s="183">
        <v>8</v>
      </c>
      <c r="F328" s="186"/>
      <c r="G328" s="194"/>
      <c r="H328" s="375"/>
      <c r="I328" s="605"/>
      <c r="J328" s="630"/>
    </row>
    <row r="329" spans="1:15" s="592" customFormat="1" ht="13" customHeight="1" x14ac:dyDescent="0.35">
      <c r="A329" s="762"/>
      <c r="B329" s="610">
        <v>2</v>
      </c>
      <c r="C329" s="675" t="s">
        <v>655</v>
      </c>
      <c r="D329" s="33"/>
      <c r="E329" s="32">
        <v>8</v>
      </c>
      <c r="F329" s="186"/>
      <c r="G329" s="194"/>
      <c r="H329" s="376"/>
      <c r="I329" s="605"/>
      <c r="J329" s="630"/>
    </row>
    <row r="330" spans="1:15" s="597" customFormat="1" ht="15" customHeight="1" x14ac:dyDescent="0.35">
      <c r="A330" s="314" t="s">
        <v>171</v>
      </c>
      <c r="B330" s="315"/>
      <c r="C330" s="315"/>
      <c r="D330" s="315"/>
      <c r="E330" s="315"/>
      <c r="F330" s="315"/>
      <c r="G330" s="315"/>
      <c r="H330" s="268"/>
      <c r="I330" s="598"/>
      <c r="J330" s="596"/>
    </row>
    <row r="331" spans="1:15" s="597" customFormat="1" ht="15" customHeight="1" x14ac:dyDescent="0.35">
      <c r="A331" s="484" t="s">
        <v>77</v>
      </c>
      <c r="B331" s="487"/>
      <c r="C331" s="487"/>
      <c r="D331" s="487"/>
      <c r="E331" s="487"/>
      <c r="F331" s="487"/>
      <c r="G331" s="487"/>
      <c r="H331" s="262"/>
      <c r="I331" s="598"/>
      <c r="J331" s="596"/>
    </row>
    <row r="332" spans="1:15" s="615" customFormat="1" ht="13" customHeight="1" x14ac:dyDescent="0.35">
      <c r="A332" s="49">
        <v>4</v>
      </c>
      <c r="B332" s="61" t="s">
        <v>505</v>
      </c>
      <c r="C332" s="61"/>
      <c r="D332" s="33"/>
      <c r="E332" s="12" t="s">
        <v>76</v>
      </c>
      <c r="F332" s="183" t="s">
        <v>76</v>
      </c>
      <c r="G332" s="194"/>
      <c r="H332" s="304"/>
      <c r="I332" s="605"/>
      <c r="J332" s="630"/>
    </row>
    <row r="333" spans="1:15" s="615" customFormat="1" ht="13" customHeight="1" x14ac:dyDescent="0.35">
      <c r="A333" s="51" t="s">
        <v>558</v>
      </c>
      <c r="B333" s="385" t="s">
        <v>714</v>
      </c>
      <c r="C333" s="385"/>
      <c r="D333" s="386"/>
      <c r="E333" s="763" t="s">
        <v>76</v>
      </c>
      <c r="F333" s="188" t="s">
        <v>76</v>
      </c>
      <c r="G333" s="224"/>
      <c r="H333" s="304"/>
      <c r="I333" s="605"/>
      <c r="J333" s="630"/>
    </row>
    <row r="334" spans="1:15" s="615" customFormat="1" ht="13" customHeight="1" x14ac:dyDescent="0.35">
      <c r="A334" s="50" t="s">
        <v>489</v>
      </c>
      <c r="B334" s="61" t="s">
        <v>559</v>
      </c>
      <c r="C334" s="61"/>
      <c r="D334" s="63"/>
      <c r="E334" s="387" t="s">
        <v>11</v>
      </c>
      <c r="F334" s="388"/>
      <c r="G334" s="389"/>
      <c r="H334" s="304"/>
      <c r="I334" s="605"/>
      <c r="J334" s="630"/>
      <c r="O334" s="764"/>
    </row>
    <row r="335" spans="1:15" s="615" customFormat="1" ht="13" customHeight="1" x14ac:dyDescent="0.35">
      <c r="A335" s="51"/>
      <c r="B335" s="608">
        <v>1</v>
      </c>
      <c r="C335" s="628" t="s">
        <v>231</v>
      </c>
      <c r="D335" s="31"/>
      <c r="E335" s="8" t="s">
        <v>76</v>
      </c>
      <c r="F335" s="183" t="s">
        <v>76</v>
      </c>
      <c r="G335" s="194"/>
      <c r="H335" s="304"/>
      <c r="I335" s="605"/>
      <c r="J335" s="630"/>
    </row>
    <row r="336" spans="1:15" s="615" customFormat="1" ht="13" customHeight="1" x14ac:dyDescent="0.35">
      <c r="A336" s="51"/>
      <c r="B336" s="608">
        <v>2</v>
      </c>
      <c r="C336" s="628" t="s">
        <v>488</v>
      </c>
      <c r="D336" s="31"/>
      <c r="E336" s="62" t="s">
        <v>76</v>
      </c>
      <c r="F336" s="183" t="s">
        <v>76</v>
      </c>
      <c r="G336" s="194"/>
      <c r="H336" s="304"/>
      <c r="I336" s="605"/>
      <c r="J336" s="630"/>
    </row>
    <row r="337" spans="1:10" s="615" customFormat="1" ht="13" customHeight="1" x14ac:dyDescent="0.35">
      <c r="A337" s="51"/>
      <c r="B337" s="608">
        <v>3</v>
      </c>
      <c r="C337" s="628" t="s">
        <v>671</v>
      </c>
      <c r="D337" s="31"/>
      <c r="E337" s="62" t="s">
        <v>76</v>
      </c>
      <c r="F337" s="183" t="s">
        <v>76</v>
      </c>
      <c r="G337" s="194"/>
      <c r="H337" s="304"/>
      <c r="I337" s="605"/>
      <c r="J337" s="630"/>
    </row>
    <row r="338" spans="1:10" s="615" customFormat="1" ht="13" customHeight="1" x14ac:dyDescent="0.35">
      <c r="A338" s="51"/>
      <c r="B338" s="608">
        <v>4</v>
      </c>
      <c r="C338" s="628" t="s">
        <v>230</v>
      </c>
      <c r="D338" s="31"/>
      <c r="E338" s="8" t="s">
        <v>76</v>
      </c>
      <c r="F338" s="183" t="s">
        <v>76</v>
      </c>
      <c r="G338" s="194"/>
      <c r="H338" s="304"/>
      <c r="I338" s="605"/>
      <c r="J338" s="630"/>
    </row>
    <row r="339" spans="1:10" s="615" customFormat="1" ht="13" customHeight="1" x14ac:dyDescent="0.35">
      <c r="A339" s="51"/>
      <c r="B339" s="608">
        <v>5</v>
      </c>
      <c r="C339" s="628" t="s">
        <v>299</v>
      </c>
      <c r="D339" s="31"/>
      <c r="E339" s="8" t="s">
        <v>76</v>
      </c>
      <c r="F339" s="8" t="s">
        <v>76</v>
      </c>
      <c r="G339" s="194"/>
      <c r="H339" s="304"/>
      <c r="I339" s="605"/>
      <c r="J339" s="630"/>
    </row>
    <row r="340" spans="1:10" s="615" customFormat="1" ht="13" customHeight="1" x14ac:dyDescent="0.35">
      <c r="A340" s="49"/>
      <c r="B340" s="610">
        <v>6</v>
      </c>
      <c r="C340" s="675" t="s">
        <v>504</v>
      </c>
      <c r="D340" s="172"/>
      <c r="E340" s="227" t="s">
        <v>76</v>
      </c>
      <c r="F340" s="227" t="s">
        <v>76</v>
      </c>
      <c r="G340" s="194"/>
      <c r="H340" s="304"/>
      <c r="I340" s="605"/>
      <c r="J340" s="630"/>
    </row>
    <row r="341" spans="1:10" ht="13" customHeight="1" x14ac:dyDescent="0.35">
      <c r="A341" s="50" t="s">
        <v>393</v>
      </c>
      <c r="B341" s="293" t="s">
        <v>269</v>
      </c>
      <c r="C341" s="293"/>
      <c r="D341" s="59"/>
      <c r="E341" s="12" t="s">
        <v>76</v>
      </c>
      <c r="F341" s="183" t="s">
        <v>76</v>
      </c>
      <c r="G341" s="194"/>
      <c r="H341" s="262"/>
      <c r="I341" s="605"/>
      <c r="J341" s="638"/>
    </row>
    <row r="342" spans="1:10" s="615" customFormat="1" ht="13" customHeight="1" x14ac:dyDescent="0.35">
      <c r="A342" s="50" t="s">
        <v>394</v>
      </c>
      <c r="B342" s="60" t="s">
        <v>204</v>
      </c>
      <c r="C342" s="60"/>
      <c r="D342" s="68"/>
      <c r="E342" s="8" t="s">
        <v>76</v>
      </c>
      <c r="F342" s="183" t="s">
        <v>76</v>
      </c>
      <c r="G342" s="194"/>
      <c r="H342" s="304"/>
      <c r="I342" s="605"/>
      <c r="J342" s="630"/>
    </row>
    <row r="343" spans="1:10" s="615" customFormat="1" ht="13" customHeight="1" x14ac:dyDescent="0.35">
      <c r="A343" s="50" t="s">
        <v>395</v>
      </c>
      <c r="B343" s="61" t="s">
        <v>205</v>
      </c>
      <c r="C343" s="60"/>
      <c r="D343" s="68"/>
      <c r="E343" s="8" t="s">
        <v>76</v>
      </c>
      <c r="F343" s="183" t="s">
        <v>76</v>
      </c>
      <c r="G343" s="194"/>
      <c r="H343" s="304"/>
      <c r="I343" s="605"/>
      <c r="J343" s="630"/>
    </row>
    <row r="344" spans="1:10" ht="13" customHeight="1" x14ac:dyDescent="0.35">
      <c r="A344" s="50" t="s">
        <v>396</v>
      </c>
      <c r="B344" s="765" t="s">
        <v>380</v>
      </c>
      <c r="C344" s="2"/>
      <c r="D344" s="2"/>
      <c r="E344" s="8" t="s">
        <v>76</v>
      </c>
      <c r="F344" s="8" t="s">
        <v>76</v>
      </c>
      <c r="G344" s="194"/>
      <c r="H344" s="262"/>
      <c r="I344" s="605"/>
      <c r="J344" s="638"/>
    </row>
    <row r="345" spans="1:10" s="597" customFormat="1" ht="15" customHeight="1" x14ac:dyDescent="0.35">
      <c r="A345" s="495" t="s">
        <v>65</v>
      </c>
      <c r="B345" s="496"/>
      <c r="C345" s="496"/>
      <c r="D345" s="496"/>
      <c r="E345" s="496"/>
      <c r="F345" s="496"/>
      <c r="G345" s="496"/>
      <c r="H345" s="262"/>
      <c r="I345" s="598"/>
      <c r="J345" s="596"/>
    </row>
    <row r="346" spans="1:10" ht="13" customHeight="1" x14ac:dyDescent="0.35">
      <c r="A346" s="50" t="s">
        <v>397</v>
      </c>
      <c r="B346" s="766" t="s">
        <v>601</v>
      </c>
      <c r="C346" s="742"/>
      <c r="D346" s="631"/>
      <c r="E346" s="308">
        <v>1</v>
      </c>
      <c r="F346" s="192"/>
      <c r="G346" s="194"/>
      <c r="H346" s="265" t="s">
        <v>246</v>
      </c>
      <c r="I346" s="605"/>
      <c r="J346" s="638"/>
    </row>
    <row r="347" spans="1:10" ht="13" customHeight="1" x14ac:dyDescent="0.35">
      <c r="A347" s="144" t="s">
        <v>398</v>
      </c>
      <c r="B347" s="674" t="s">
        <v>635</v>
      </c>
      <c r="C347" s="631"/>
      <c r="D347" s="631"/>
      <c r="E347" s="308">
        <v>2</v>
      </c>
      <c r="F347" s="192"/>
      <c r="G347" s="194"/>
      <c r="H347" s="265" t="s">
        <v>249</v>
      </c>
      <c r="I347" s="605"/>
      <c r="J347" s="638"/>
    </row>
    <row r="348" spans="1:10" ht="13" customHeight="1" x14ac:dyDescent="0.35">
      <c r="A348" s="767" t="s">
        <v>399</v>
      </c>
      <c r="B348" s="13" t="s">
        <v>588</v>
      </c>
      <c r="C348" s="13"/>
      <c r="D348" s="296"/>
      <c r="E348" s="207">
        <v>3</v>
      </c>
      <c r="F348" s="192"/>
      <c r="G348" s="194"/>
      <c r="H348" s="265" t="s">
        <v>249</v>
      </c>
      <c r="I348" s="605"/>
      <c r="J348" s="638"/>
    </row>
    <row r="349" spans="1:10" s="772" customFormat="1" ht="13" customHeight="1" x14ac:dyDescent="0.35">
      <c r="A349" s="768" t="s">
        <v>560</v>
      </c>
      <c r="B349" s="769" t="s">
        <v>137</v>
      </c>
      <c r="C349" s="769"/>
      <c r="D349" s="52"/>
      <c r="E349" s="202">
        <v>2</v>
      </c>
      <c r="F349" s="203"/>
      <c r="G349" s="201"/>
      <c r="H349" s="271" t="s">
        <v>249</v>
      </c>
      <c r="I349" s="770"/>
      <c r="J349" s="771"/>
    </row>
    <row r="350" spans="1:10" ht="27.75" customHeight="1" x14ac:dyDescent="0.35">
      <c r="A350" s="773" t="s">
        <v>561</v>
      </c>
      <c r="B350" s="385" t="s">
        <v>207</v>
      </c>
      <c r="C350" s="385"/>
      <c r="D350" s="386"/>
      <c r="E350" s="308">
        <v>1</v>
      </c>
      <c r="F350" s="192"/>
      <c r="G350" s="194"/>
      <c r="H350" s="262"/>
      <c r="I350" s="605"/>
      <c r="J350" s="638"/>
    </row>
    <row r="351" spans="1:10" ht="13" customHeight="1" x14ac:dyDescent="0.35">
      <c r="A351" s="774" t="s">
        <v>562</v>
      </c>
      <c r="B351" s="2" t="s">
        <v>607</v>
      </c>
      <c r="C351" s="775"/>
      <c r="E351" s="189">
        <v>1</v>
      </c>
      <c r="F351" s="192"/>
      <c r="G351" s="194"/>
      <c r="H351" s="262"/>
      <c r="I351" s="605"/>
      <c r="J351" s="638"/>
    </row>
    <row r="352" spans="1:10" s="597" customFormat="1" ht="15" customHeight="1" x14ac:dyDescent="0.35">
      <c r="A352" s="495" t="s">
        <v>180</v>
      </c>
      <c r="B352" s="496"/>
      <c r="C352" s="496"/>
      <c r="D352" s="496"/>
      <c r="E352" s="496"/>
      <c r="F352" s="496"/>
      <c r="G352" s="496"/>
      <c r="H352" s="262"/>
      <c r="I352" s="598"/>
      <c r="J352" s="596"/>
    </row>
    <row r="353" spans="1:10" ht="13" customHeight="1" x14ac:dyDescent="0.35">
      <c r="A353" s="750" t="s">
        <v>563</v>
      </c>
      <c r="B353" s="70" t="s">
        <v>38</v>
      </c>
      <c r="C353" s="680"/>
      <c r="D353" s="650"/>
      <c r="E353" s="73">
        <v>1</v>
      </c>
      <c r="F353" s="186"/>
      <c r="G353" s="194"/>
      <c r="H353" s="262"/>
      <c r="I353" s="605"/>
      <c r="J353" s="638"/>
    </row>
    <row r="354" spans="1:10" ht="13" customHeight="1" thickBot="1" x14ac:dyDescent="0.4">
      <c r="A354" s="776" t="s">
        <v>477</v>
      </c>
      <c r="B354" s="777" t="s">
        <v>688</v>
      </c>
      <c r="C354" s="778"/>
      <c r="D354" s="779"/>
      <c r="E354" s="82">
        <v>1</v>
      </c>
      <c r="F354" s="81"/>
      <c r="G354" s="243"/>
      <c r="H354" s="262"/>
      <c r="I354" s="605"/>
    </row>
    <row r="355" spans="1:10" s="597" customFormat="1" ht="15" customHeight="1" x14ac:dyDescent="0.35">
      <c r="A355" s="479" t="s">
        <v>78</v>
      </c>
      <c r="B355" s="480"/>
      <c r="C355" s="480"/>
      <c r="D355" s="480"/>
      <c r="E355" s="480"/>
      <c r="F355" s="480"/>
      <c r="G355" s="480"/>
      <c r="H355" s="262"/>
      <c r="I355" s="598"/>
      <c r="J355" s="596"/>
    </row>
    <row r="356" spans="1:10" s="615" customFormat="1" ht="13" customHeight="1" x14ac:dyDescent="0.35">
      <c r="A356" s="767" t="s">
        <v>478</v>
      </c>
      <c r="B356" s="628" t="s">
        <v>110</v>
      </c>
      <c r="C356" s="733"/>
      <c r="D356" s="628"/>
      <c r="E356" s="396" t="s">
        <v>10</v>
      </c>
      <c r="F356" s="397"/>
      <c r="G356" s="398"/>
      <c r="H356" s="304"/>
      <c r="I356" s="605"/>
      <c r="J356" s="630"/>
    </row>
    <row r="357" spans="1:10" s="615" customFormat="1" ht="13" customHeight="1" x14ac:dyDescent="0.35">
      <c r="A357" s="780"/>
      <c r="B357" s="608">
        <v>1</v>
      </c>
      <c r="C357" s="628" t="s">
        <v>226</v>
      </c>
      <c r="D357" s="24"/>
      <c r="E357" s="169">
        <v>2</v>
      </c>
      <c r="F357" s="186"/>
      <c r="G357" s="194"/>
      <c r="H357" s="304"/>
      <c r="I357" s="605"/>
    </row>
    <row r="358" spans="1:10" ht="13" customHeight="1" x14ac:dyDescent="0.35">
      <c r="A358" s="781"/>
      <c r="B358" s="608">
        <v>2</v>
      </c>
      <c r="C358" s="11" t="s">
        <v>608</v>
      </c>
      <c r="D358" s="13"/>
      <c r="E358" s="169">
        <v>1</v>
      </c>
      <c r="F358" s="186"/>
      <c r="G358" s="194"/>
      <c r="H358" s="262"/>
      <c r="I358" s="605"/>
      <c r="J358" s="638"/>
    </row>
    <row r="359" spans="1:10" s="615" customFormat="1" ht="13" customHeight="1" x14ac:dyDescent="0.35">
      <c r="A359" s="782" t="s">
        <v>479</v>
      </c>
      <c r="B359" s="783" t="s">
        <v>690</v>
      </c>
      <c r="C359" s="13"/>
      <c r="D359" s="294"/>
      <c r="E359" s="169">
        <v>1</v>
      </c>
      <c r="F359" s="186"/>
      <c r="G359" s="194"/>
      <c r="H359" s="304"/>
      <c r="I359" s="605"/>
      <c r="J359" s="630"/>
    </row>
    <row r="360" spans="1:10" ht="13" customHeight="1" x14ac:dyDescent="0.35">
      <c r="A360" s="784" t="s">
        <v>480</v>
      </c>
      <c r="B360" s="674" t="s">
        <v>541</v>
      </c>
      <c r="C360" s="785"/>
      <c r="D360" s="674"/>
      <c r="E360" s="168">
        <v>2</v>
      </c>
      <c r="F360" s="186"/>
      <c r="G360" s="194"/>
      <c r="H360" s="262"/>
      <c r="I360" s="605"/>
    </row>
    <row r="361" spans="1:10" s="615" customFormat="1" ht="13" customHeight="1" x14ac:dyDescent="0.35">
      <c r="A361" s="750" t="s">
        <v>481</v>
      </c>
      <c r="B361" s="293" t="s">
        <v>381</v>
      </c>
      <c r="C361" s="785"/>
      <c r="D361" s="674"/>
      <c r="E361" s="169">
        <v>3</v>
      </c>
      <c r="F361" s="186"/>
      <c r="G361" s="194"/>
      <c r="H361" s="304"/>
      <c r="I361" s="605"/>
      <c r="J361" s="630"/>
    </row>
    <row r="362" spans="1:10" ht="13" customHeight="1" x14ac:dyDescent="0.35">
      <c r="A362" s="784" t="s">
        <v>689</v>
      </c>
      <c r="B362" s="13" t="s">
        <v>206</v>
      </c>
      <c r="C362" s="786"/>
      <c r="D362" s="787"/>
      <c r="E362" s="74">
        <v>1</v>
      </c>
      <c r="F362" s="186"/>
      <c r="G362" s="194"/>
      <c r="H362" s="262"/>
      <c r="I362" s="605"/>
      <c r="J362" s="638"/>
    </row>
    <row r="363" spans="1:10" s="597" customFormat="1" ht="15" customHeight="1" x14ac:dyDescent="0.35">
      <c r="A363" s="314" t="s">
        <v>173</v>
      </c>
      <c r="B363" s="315"/>
      <c r="C363" s="315"/>
      <c r="D363" s="315"/>
      <c r="E363" s="315"/>
      <c r="F363" s="315"/>
      <c r="G363" s="315"/>
      <c r="H363" s="262"/>
      <c r="I363" s="598"/>
      <c r="J363" s="596"/>
    </row>
    <row r="364" spans="1:10" s="597" customFormat="1" ht="15" customHeight="1" x14ac:dyDescent="0.35">
      <c r="A364" s="484" t="s">
        <v>77</v>
      </c>
      <c r="B364" s="487"/>
      <c r="C364" s="487"/>
      <c r="D364" s="487"/>
      <c r="E364" s="487"/>
      <c r="F364" s="487"/>
      <c r="G364" s="487"/>
      <c r="H364" s="262"/>
      <c r="I364" s="598"/>
      <c r="J364" s="596"/>
    </row>
    <row r="365" spans="1:10" s="615" customFormat="1" ht="13" customHeight="1" x14ac:dyDescent="0.35">
      <c r="A365" s="177" t="s">
        <v>602</v>
      </c>
      <c r="B365" s="254" t="s">
        <v>732</v>
      </c>
      <c r="C365" s="178"/>
      <c r="D365" s="178"/>
      <c r="E365" s="251" t="s">
        <v>605</v>
      </c>
      <c r="F365" s="251" t="s">
        <v>605</v>
      </c>
      <c r="G365" s="859"/>
      <c r="H365" s="304"/>
      <c r="I365" s="605"/>
      <c r="J365" s="630"/>
    </row>
    <row r="366" spans="1:10" s="615" customFormat="1" ht="13" customHeight="1" x14ac:dyDescent="0.35">
      <c r="A366" s="177" t="s">
        <v>603</v>
      </c>
      <c r="B366" s="293" t="s">
        <v>208</v>
      </c>
      <c r="C366" s="282"/>
      <c r="D366" s="282"/>
      <c r="E366" s="8" t="s">
        <v>76</v>
      </c>
      <c r="F366" s="183" t="s">
        <v>76</v>
      </c>
      <c r="G366" s="194"/>
      <c r="H366" s="304"/>
      <c r="I366" s="605"/>
      <c r="J366" s="630"/>
    </row>
    <row r="367" spans="1:10" s="615" customFormat="1" ht="13" customHeight="1" x14ac:dyDescent="0.35">
      <c r="A367" s="177" t="s">
        <v>564</v>
      </c>
      <c r="B367" s="13" t="s">
        <v>730</v>
      </c>
      <c r="C367" s="13"/>
      <c r="D367" s="13"/>
      <c r="E367" s="8" t="s">
        <v>76</v>
      </c>
      <c r="F367" s="183" t="s">
        <v>76</v>
      </c>
      <c r="G367" s="194"/>
      <c r="H367" s="266" t="s">
        <v>625</v>
      </c>
      <c r="I367" s="605"/>
      <c r="J367" s="630"/>
    </row>
    <row r="368" spans="1:10" s="615" customFormat="1" ht="75" customHeight="1" x14ac:dyDescent="0.35">
      <c r="A368" s="177"/>
      <c r="B368" s="13"/>
      <c r="C368" s="13"/>
      <c r="D368" s="326" t="s">
        <v>729</v>
      </c>
      <c r="E368" s="227" t="s">
        <v>76</v>
      </c>
      <c r="F368" s="188" t="s">
        <v>76</v>
      </c>
      <c r="G368" s="194"/>
      <c r="H368" s="304"/>
      <c r="I368" s="605"/>
      <c r="J368" s="630"/>
    </row>
    <row r="369" spans="1:10" s="790" customFormat="1" ht="13" customHeight="1" x14ac:dyDescent="0.25">
      <c r="A369" s="177" t="s">
        <v>565</v>
      </c>
      <c r="B369" s="13" t="s">
        <v>715</v>
      </c>
      <c r="C369" s="13"/>
      <c r="D369" s="13"/>
      <c r="E369" s="8" t="s">
        <v>605</v>
      </c>
      <c r="F369" s="183" t="s">
        <v>605</v>
      </c>
      <c r="G369" s="194"/>
      <c r="H369" s="278"/>
      <c r="I369" s="788"/>
      <c r="J369" s="789"/>
    </row>
    <row r="370" spans="1:10" s="635" customFormat="1" ht="15" customHeight="1" x14ac:dyDescent="0.35">
      <c r="A370" s="495" t="s">
        <v>65</v>
      </c>
      <c r="B370" s="496"/>
      <c r="C370" s="496"/>
      <c r="D370" s="496"/>
      <c r="E370" s="498"/>
      <c r="F370" s="498"/>
      <c r="G370" s="499"/>
      <c r="H370" s="371" t="s">
        <v>625</v>
      </c>
      <c r="I370" s="598"/>
      <c r="J370" s="634"/>
    </row>
    <row r="371" spans="1:10" s="615" customFormat="1" ht="13" customHeight="1" x14ac:dyDescent="0.35">
      <c r="A371" s="746" t="s">
        <v>566</v>
      </c>
      <c r="B371" s="61" t="s">
        <v>716</v>
      </c>
      <c r="C371" s="662"/>
      <c r="D371" s="662"/>
      <c r="E371" s="396" t="s">
        <v>6</v>
      </c>
      <c r="F371" s="397"/>
      <c r="G371" s="398"/>
      <c r="H371" s="372"/>
      <c r="I371" s="605"/>
      <c r="J371" s="630"/>
    </row>
    <row r="372" spans="1:10" s="615" customFormat="1" ht="43.5" customHeight="1" x14ac:dyDescent="0.35">
      <c r="A372" s="737"/>
      <c r="B372" s="18" t="s">
        <v>81</v>
      </c>
      <c r="C372" s="290"/>
      <c r="D372" s="290"/>
      <c r="E372" s="308">
        <v>2</v>
      </c>
      <c r="F372" s="365"/>
      <c r="G372" s="406"/>
      <c r="H372" s="377"/>
      <c r="I372" s="605"/>
      <c r="J372" s="630"/>
    </row>
    <row r="373" spans="1:10" s="615" customFormat="1" ht="13" customHeight="1" x14ac:dyDescent="0.35">
      <c r="A373" s="737"/>
      <c r="B373" s="281" t="s">
        <v>82</v>
      </c>
      <c r="C373" s="290" t="s">
        <v>731</v>
      </c>
      <c r="D373" s="290"/>
      <c r="E373" s="308">
        <v>4</v>
      </c>
      <c r="F373" s="366"/>
      <c r="G373" s="407"/>
      <c r="H373" s="378"/>
      <c r="I373" s="605"/>
      <c r="J373" s="630"/>
    </row>
    <row r="374" spans="1:10" s="597" customFormat="1" ht="15" customHeight="1" x14ac:dyDescent="0.35">
      <c r="A374" s="339" t="s">
        <v>78</v>
      </c>
      <c r="B374" s="340"/>
      <c r="C374" s="340"/>
      <c r="D374" s="340"/>
      <c r="E374" s="340"/>
      <c r="F374" s="340"/>
      <c r="G374" s="340"/>
      <c r="H374" s="262"/>
      <c r="I374" s="598"/>
      <c r="J374" s="596"/>
    </row>
    <row r="375" spans="1:10" s="615" customFormat="1" ht="13" customHeight="1" x14ac:dyDescent="0.35">
      <c r="A375" s="746" t="s">
        <v>567</v>
      </c>
      <c r="B375" s="791" t="s">
        <v>209</v>
      </c>
      <c r="C375" s="61"/>
      <c r="D375" s="61"/>
      <c r="E375" s="390" t="s">
        <v>6</v>
      </c>
      <c r="F375" s="391"/>
      <c r="G375" s="392"/>
      <c r="H375" s="304"/>
      <c r="I375" s="605"/>
      <c r="J375" s="630"/>
    </row>
    <row r="376" spans="1:10" s="615" customFormat="1" ht="13" customHeight="1" x14ac:dyDescent="0.35">
      <c r="A376" s="36"/>
      <c r="B376" s="18" t="s">
        <v>81</v>
      </c>
      <c r="C376" s="628" t="s">
        <v>382</v>
      </c>
      <c r="D376" s="628"/>
      <c r="E376" s="183">
        <v>6</v>
      </c>
      <c r="F376" s="365"/>
      <c r="G376" s="393"/>
      <c r="H376" s="266" t="s">
        <v>626</v>
      </c>
      <c r="I376" s="605"/>
      <c r="J376" s="630"/>
    </row>
    <row r="377" spans="1:10" s="615" customFormat="1" ht="13" customHeight="1" x14ac:dyDescent="0.35">
      <c r="A377" s="36"/>
      <c r="B377" s="610" t="s">
        <v>82</v>
      </c>
      <c r="C377" s="290" t="s">
        <v>502</v>
      </c>
      <c r="D377" s="290"/>
      <c r="E377" s="32">
        <v>4</v>
      </c>
      <c r="F377" s="366"/>
      <c r="G377" s="394"/>
      <c r="H377" s="305"/>
      <c r="I377" s="605"/>
      <c r="J377" s="630"/>
    </row>
    <row r="378" spans="1:10" s="615" customFormat="1" ht="13" customHeight="1" x14ac:dyDescent="0.35">
      <c r="A378" s="757" t="s">
        <v>604</v>
      </c>
      <c r="B378" s="792" t="s">
        <v>547</v>
      </c>
      <c r="C378" s="60"/>
      <c r="D378" s="60"/>
      <c r="E378" s="183">
        <v>2</v>
      </c>
      <c r="F378" s="186"/>
      <c r="G378" s="194"/>
      <c r="H378" s="304"/>
      <c r="I378" s="605"/>
      <c r="J378" s="630"/>
    </row>
    <row r="379" spans="1:10" s="597" customFormat="1" ht="15" customHeight="1" x14ac:dyDescent="0.35">
      <c r="A379" s="314" t="s">
        <v>210</v>
      </c>
      <c r="B379" s="315"/>
      <c r="C379" s="315"/>
      <c r="D379" s="315"/>
      <c r="E379" s="315"/>
      <c r="F379" s="315"/>
      <c r="G379" s="315"/>
      <c r="H379" s="262"/>
      <c r="I379" s="598"/>
      <c r="J379" s="596"/>
    </row>
    <row r="380" spans="1:10" s="597" customFormat="1" ht="15" customHeight="1" x14ac:dyDescent="0.35">
      <c r="A380" s="484" t="s">
        <v>77</v>
      </c>
      <c r="B380" s="487"/>
      <c r="C380" s="487"/>
      <c r="D380" s="487"/>
      <c r="E380" s="487"/>
      <c r="F380" s="487"/>
      <c r="G380" s="487"/>
      <c r="H380" s="262"/>
      <c r="I380" s="598"/>
      <c r="J380" s="596"/>
    </row>
    <row r="381" spans="1:10" ht="13" customHeight="1" x14ac:dyDescent="0.35">
      <c r="A381" s="757">
        <v>6</v>
      </c>
      <c r="B381" s="793" t="s">
        <v>717</v>
      </c>
      <c r="C381" s="178"/>
      <c r="D381" s="178"/>
      <c r="E381" s="8" t="s">
        <v>76</v>
      </c>
      <c r="F381" s="183" t="s">
        <v>76</v>
      </c>
      <c r="G381" s="194"/>
      <c r="H381" s="262"/>
      <c r="I381" s="605"/>
      <c r="J381" s="638"/>
    </row>
    <row r="382" spans="1:10" ht="13" customHeight="1" x14ac:dyDescent="0.35">
      <c r="A382" s="757">
        <f>A381+0.1</f>
        <v>6.1</v>
      </c>
      <c r="B382" s="4" t="s">
        <v>211</v>
      </c>
      <c r="C382" s="284"/>
      <c r="D382" s="284"/>
      <c r="E382" s="8" t="s">
        <v>76</v>
      </c>
      <c r="F382" s="183" t="s">
        <v>76</v>
      </c>
      <c r="G382" s="194"/>
      <c r="H382" s="374" t="s">
        <v>246</v>
      </c>
      <c r="I382" s="605"/>
      <c r="J382" s="638"/>
    </row>
    <row r="383" spans="1:10" ht="13" customHeight="1" x14ac:dyDescent="0.35">
      <c r="A383" s="737">
        <f>A382+0.1</f>
        <v>6.1999999999999993</v>
      </c>
      <c r="B383" s="1" t="s">
        <v>212</v>
      </c>
      <c r="C383" s="287"/>
      <c r="D383" s="287"/>
      <c r="E383" s="62" t="s">
        <v>76</v>
      </c>
      <c r="F383" s="32" t="s">
        <v>76</v>
      </c>
      <c r="G383" s="194"/>
      <c r="H383" s="376"/>
      <c r="I383" s="605"/>
      <c r="J383" s="638"/>
    </row>
    <row r="384" spans="1:10" s="597" customFormat="1" ht="15" customHeight="1" x14ac:dyDescent="0.35">
      <c r="A384" s="339" t="s">
        <v>78</v>
      </c>
      <c r="B384" s="340"/>
      <c r="C384" s="340"/>
      <c r="D384" s="340"/>
      <c r="E384" s="340"/>
      <c r="F384" s="340"/>
      <c r="G384" s="340"/>
      <c r="H384" s="256"/>
      <c r="I384" s="598"/>
    </row>
    <row r="385" spans="1:10" ht="13" customHeight="1" x14ac:dyDescent="0.35">
      <c r="A385" s="746" t="s">
        <v>652</v>
      </c>
      <c r="B385" s="794" t="s">
        <v>324</v>
      </c>
      <c r="C385" s="794"/>
      <c r="D385" s="794"/>
      <c r="E385" s="390" t="s">
        <v>10</v>
      </c>
      <c r="F385" s="391"/>
      <c r="G385" s="392"/>
      <c r="H385" s="256"/>
      <c r="I385" s="605"/>
    </row>
    <row r="386" spans="1:10" ht="13" customHeight="1" x14ac:dyDescent="0.35">
      <c r="A386" s="754"/>
      <c r="B386" s="608">
        <v>1</v>
      </c>
      <c r="C386" s="795" t="s">
        <v>606</v>
      </c>
      <c r="D386" s="795"/>
      <c r="E386" s="183">
        <v>2</v>
      </c>
      <c r="F386" s="186"/>
      <c r="G386" s="194"/>
      <c r="H386" s="256"/>
      <c r="I386" s="605"/>
    </row>
    <row r="387" spans="1:10" s="615" customFormat="1" ht="13" customHeight="1" x14ac:dyDescent="0.35">
      <c r="A387" s="737"/>
      <c r="B387" s="608">
        <v>2</v>
      </c>
      <c r="C387" s="718" t="s">
        <v>300</v>
      </c>
      <c r="D387" s="718"/>
      <c r="E387" s="183">
        <v>2</v>
      </c>
      <c r="F387" s="186"/>
      <c r="G387" s="194"/>
      <c r="H387" s="261"/>
      <c r="I387" s="605"/>
    </row>
    <row r="388" spans="1:10" ht="13" customHeight="1" x14ac:dyDescent="0.35">
      <c r="A388" s="755" t="s">
        <v>174</v>
      </c>
      <c r="B388" s="3" t="s">
        <v>181</v>
      </c>
      <c r="C388" s="3"/>
      <c r="D388" s="794"/>
      <c r="E388" s="390" t="s">
        <v>6</v>
      </c>
      <c r="F388" s="391"/>
      <c r="G388" s="392"/>
      <c r="H388" s="256"/>
      <c r="I388" s="605"/>
    </row>
    <row r="389" spans="1:10" ht="13" customHeight="1" x14ac:dyDescent="0.35">
      <c r="A389" s="754"/>
      <c r="B389" s="18" t="s">
        <v>81</v>
      </c>
      <c r="C389" s="796" t="s">
        <v>718</v>
      </c>
      <c r="D389" s="795"/>
      <c r="E389" s="183">
        <v>2</v>
      </c>
      <c r="F389" s="365"/>
      <c r="G389" s="406"/>
      <c r="H389" s="256"/>
      <c r="I389" s="605"/>
    </row>
    <row r="390" spans="1:10" ht="13" customHeight="1" x14ac:dyDescent="0.35">
      <c r="A390" s="754"/>
      <c r="B390" s="281" t="s">
        <v>82</v>
      </c>
      <c r="C390" s="796" t="s">
        <v>719</v>
      </c>
      <c r="D390" s="25"/>
      <c r="E390" s="183">
        <v>1</v>
      </c>
      <c r="F390" s="405"/>
      <c r="G390" s="407"/>
      <c r="H390" s="256"/>
      <c r="I390" s="605"/>
    </row>
    <row r="391" spans="1:10" ht="13" customHeight="1" x14ac:dyDescent="0.35">
      <c r="A391" s="753" t="s">
        <v>175</v>
      </c>
      <c r="B391" s="797" t="s">
        <v>182</v>
      </c>
      <c r="C391" s="797"/>
      <c r="D391" s="798"/>
      <c r="E391" s="167">
        <v>1</v>
      </c>
      <c r="F391" s="186"/>
      <c r="G391" s="194"/>
      <c r="H391" s="256"/>
      <c r="I391" s="605"/>
    </row>
    <row r="392" spans="1:10" s="597" customFormat="1" ht="15" customHeight="1" x14ac:dyDescent="0.35">
      <c r="A392" s="314" t="s">
        <v>176</v>
      </c>
      <c r="B392" s="315"/>
      <c r="C392" s="315"/>
      <c r="D392" s="315"/>
      <c r="E392" s="315"/>
      <c r="F392" s="315"/>
      <c r="G392" s="315"/>
      <c r="H392" s="256"/>
      <c r="I392" s="598"/>
    </row>
    <row r="393" spans="1:10" s="597" customFormat="1" ht="15" customHeight="1" x14ac:dyDescent="0.35">
      <c r="A393" s="495" t="s">
        <v>65</v>
      </c>
      <c r="B393" s="496"/>
      <c r="C393" s="496"/>
      <c r="D393" s="496"/>
      <c r="E393" s="496"/>
      <c r="F393" s="496"/>
      <c r="G393" s="496"/>
      <c r="H393" s="256"/>
      <c r="I393" s="598"/>
    </row>
    <row r="394" spans="1:10" ht="14.25" customHeight="1" x14ac:dyDescent="0.35">
      <c r="A394" s="746">
        <v>7</v>
      </c>
      <c r="B394" s="385" t="s">
        <v>334</v>
      </c>
      <c r="C394" s="385"/>
      <c r="D394" s="386"/>
      <c r="E394" s="207">
        <v>2</v>
      </c>
      <c r="F394" s="192"/>
      <c r="G394" s="194"/>
      <c r="H394" s="256"/>
      <c r="I394" s="605"/>
    </row>
    <row r="395" spans="1:10" s="615" customFormat="1" ht="14.15" customHeight="1" x14ac:dyDescent="0.35">
      <c r="A395" s="746">
        <v>7.1</v>
      </c>
      <c r="B395" s="4" t="s">
        <v>627</v>
      </c>
      <c r="C395" s="3"/>
      <c r="D395" s="295"/>
      <c r="E395" s="167">
        <v>2</v>
      </c>
      <c r="F395" s="186"/>
      <c r="G395" s="194"/>
      <c r="H395" s="272" t="s">
        <v>246</v>
      </c>
      <c r="I395" s="605"/>
    </row>
    <row r="396" spans="1:10" s="615" customFormat="1" ht="14.15" customHeight="1" x14ac:dyDescent="0.35">
      <c r="A396" s="746" t="s">
        <v>383</v>
      </c>
      <c r="B396" s="4" t="s">
        <v>628</v>
      </c>
      <c r="C396" s="3"/>
      <c r="D396" s="283"/>
      <c r="E396" s="169">
        <v>2</v>
      </c>
      <c r="F396" s="171"/>
      <c r="G396" s="194"/>
      <c r="H396" s="305"/>
      <c r="I396" s="605"/>
      <c r="J396" s="630"/>
    </row>
    <row r="397" spans="1:10" s="635" customFormat="1" ht="15" customHeight="1" x14ac:dyDescent="0.35">
      <c r="A397" s="339" t="s">
        <v>78</v>
      </c>
      <c r="B397" s="340"/>
      <c r="C397" s="340"/>
      <c r="D397" s="340"/>
      <c r="E397" s="340"/>
      <c r="F397" s="340"/>
      <c r="G397" s="340"/>
      <c r="H397" s="272"/>
      <c r="I397" s="598"/>
    </row>
    <row r="398" spans="1:10" ht="13" customHeight="1" x14ac:dyDescent="0.35">
      <c r="A398" s="746" t="s">
        <v>329</v>
      </c>
      <c r="B398" s="794" t="s">
        <v>325</v>
      </c>
      <c r="C398" s="794"/>
      <c r="D398" s="794"/>
      <c r="E398" s="390" t="s">
        <v>10</v>
      </c>
      <c r="F398" s="391"/>
      <c r="G398" s="392"/>
      <c r="H398" s="256"/>
      <c r="I398" s="605"/>
    </row>
    <row r="399" spans="1:10" ht="13" customHeight="1" x14ac:dyDescent="0.35">
      <c r="A399" s="754"/>
      <c r="B399" s="608">
        <v>1</v>
      </c>
      <c r="C399" s="795" t="s">
        <v>384</v>
      </c>
      <c r="D399" s="795"/>
      <c r="E399" s="183">
        <v>2</v>
      </c>
      <c r="F399" s="186"/>
      <c r="G399" s="194"/>
      <c r="H399" s="256"/>
      <c r="I399" s="605"/>
    </row>
    <row r="400" spans="1:10" ht="13" customHeight="1" x14ac:dyDescent="0.35">
      <c r="A400" s="754"/>
      <c r="B400" s="608">
        <v>2</v>
      </c>
      <c r="C400" s="799" t="s">
        <v>401</v>
      </c>
      <c r="D400" s="800"/>
      <c r="E400" s="183">
        <v>1</v>
      </c>
      <c r="F400" s="186"/>
      <c r="G400" s="194"/>
      <c r="H400" s="273"/>
      <c r="I400" s="605"/>
    </row>
    <row r="401" spans="1:10" ht="13" customHeight="1" x14ac:dyDescent="0.35">
      <c r="A401" s="801"/>
      <c r="B401" s="610">
        <v>3</v>
      </c>
      <c r="C401" s="802" t="s">
        <v>391</v>
      </c>
      <c r="D401" s="803"/>
      <c r="E401" s="183">
        <v>2</v>
      </c>
      <c r="F401" s="186"/>
      <c r="G401" s="194"/>
      <c r="H401" s="272" t="s">
        <v>246</v>
      </c>
      <c r="I401" s="605"/>
    </row>
    <row r="402" spans="1:10" s="615" customFormat="1" ht="13" customHeight="1" x14ac:dyDescent="0.35">
      <c r="A402" s="757" t="s">
        <v>506</v>
      </c>
      <c r="B402" s="3" t="s">
        <v>96</v>
      </c>
      <c r="C402" s="691"/>
      <c r="D402" s="662"/>
      <c r="E402" s="169">
        <v>2</v>
      </c>
      <c r="F402" s="186"/>
      <c r="G402" s="194"/>
      <c r="H402" s="274"/>
      <c r="I402" s="605"/>
    </row>
    <row r="403" spans="1:10" ht="14.15" customHeight="1" thickBot="1" x14ac:dyDescent="0.4">
      <c r="A403" s="58" t="s">
        <v>301</v>
      </c>
      <c r="B403" s="27"/>
      <c r="C403" s="28"/>
      <c r="D403" s="736"/>
      <c r="E403" s="21"/>
      <c r="F403" s="217">
        <f>SUM(F271:F402)</f>
        <v>0</v>
      </c>
      <c r="G403" s="217">
        <f>SUMIF(G271:G402,"Y",F271:F402)</f>
        <v>0</v>
      </c>
      <c r="H403" s="256"/>
      <c r="I403" s="605"/>
    </row>
    <row r="404" spans="1:10" ht="7.5" customHeight="1" thickBot="1" x14ac:dyDescent="0.4">
      <c r="A404" s="754"/>
      <c r="B404" s="1"/>
      <c r="E404" s="72"/>
      <c r="F404" s="72"/>
      <c r="H404" s="256"/>
      <c r="I404" s="605"/>
    </row>
    <row r="405" spans="1:10" s="597" customFormat="1" ht="20.149999999999999" customHeight="1" x14ac:dyDescent="0.35">
      <c r="A405" s="327" t="s">
        <v>33</v>
      </c>
      <c r="B405" s="244"/>
      <c r="C405" s="244"/>
      <c r="D405" s="244"/>
      <c r="E405" s="244"/>
      <c r="F405" s="244"/>
      <c r="G405" s="244"/>
      <c r="H405" s="256"/>
      <c r="I405" s="598"/>
    </row>
    <row r="406" spans="1:10" s="597" customFormat="1" ht="15" customHeight="1" x14ac:dyDescent="0.35">
      <c r="A406" s="328" t="s">
        <v>34</v>
      </c>
      <c r="B406" s="329"/>
      <c r="C406" s="329"/>
      <c r="D406" s="329"/>
      <c r="E406" s="329"/>
      <c r="F406" s="329"/>
      <c r="G406" s="329"/>
      <c r="H406" s="256"/>
      <c r="I406" s="598"/>
    </row>
    <row r="407" spans="1:10" s="597" customFormat="1" ht="15" customHeight="1" x14ac:dyDescent="0.35">
      <c r="A407" s="484" t="s">
        <v>77</v>
      </c>
      <c r="B407" s="487"/>
      <c r="C407" s="487"/>
      <c r="D407" s="486"/>
      <c r="E407" s="486"/>
      <c r="F407" s="487"/>
      <c r="G407" s="487"/>
      <c r="H407" s="256"/>
      <c r="I407" s="598"/>
    </row>
    <row r="408" spans="1:10" ht="13" customHeight="1" x14ac:dyDescent="0.35">
      <c r="A408" s="805" t="s">
        <v>473</v>
      </c>
      <c r="B408" s="4" t="s">
        <v>302</v>
      </c>
      <c r="C408" s="4"/>
      <c r="D408" s="806"/>
      <c r="E408" s="53" t="s">
        <v>76</v>
      </c>
      <c r="F408" s="183" t="s">
        <v>76</v>
      </c>
      <c r="G408" s="194"/>
      <c r="H408" s="256"/>
      <c r="I408" s="605"/>
    </row>
    <row r="409" spans="1:10" s="615" customFormat="1" ht="13" customHeight="1" x14ac:dyDescent="0.35">
      <c r="A409" s="807" t="s">
        <v>474</v>
      </c>
      <c r="B409" s="4" t="s">
        <v>303</v>
      </c>
      <c r="C409" s="4"/>
      <c r="D409" s="808"/>
      <c r="E409" s="756" t="s">
        <v>76</v>
      </c>
      <c r="F409" s="183" t="s">
        <v>76</v>
      </c>
      <c r="G409" s="194"/>
      <c r="H409" s="261"/>
      <c r="I409" s="605"/>
    </row>
    <row r="410" spans="1:10" s="597" customFormat="1" ht="15" customHeight="1" x14ac:dyDescent="0.35">
      <c r="A410" s="495" t="s">
        <v>197</v>
      </c>
      <c r="B410" s="496"/>
      <c r="C410" s="496"/>
      <c r="D410" s="809"/>
      <c r="E410" s="497"/>
      <c r="F410" s="496"/>
      <c r="G410" s="497"/>
      <c r="H410" s="379" t="s">
        <v>675</v>
      </c>
      <c r="I410" s="598"/>
      <c r="J410" s="596"/>
    </row>
    <row r="411" spans="1:10" s="615" customFormat="1" ht="13" customHeight="1" x14ac:dyDescent="0.35">
      <c r="A411" s="810" t="s">
        <v>475</v>
      </c>
      <c r="B411" s="4" t="s">
        <v>306</v>
      </c>
      <c r="C411" s="4"/>
      <c r="D411" s="808"/>
      <c r="E411" s="183">
        <v>3</v>
      </c>
      <c r="F411" s="186"/>
      <c r="G411" s="194"/>
      <c r="H411" s="380"/>
      <c r="I411" s="605"/>
      <c r="J411" s="630"/>
    </row>
    <row r="412" spans="1:10" s="615" customFormat="1" ht="13" customHeight="1" x14ac:dyDescent="0.35">
      <c r="A412" s="810" t="s">
        <v>476</v>
      </c>
      <c r="B412" s="300" t="s">
        <v>270</v>
      </c>
      <c r="C412" s="300"/>
      <c r="D412" s="592"/>
      <c r="E412" s="387" t="s">
        <v>387</v>
      </c>
      <c r="F412" s="388"/>
      <c r="G412" s="389"/>
      <c r="H412" s="380"/>
      <c r="I412" s="605"/>
      <c r="J412" s="630"/>
    </row>
    <row r="413" spans="1:10" s="615" customFormat="1" ht="13" customHeight="1" x14ac:dyDescent="0.35">
      <c r="A413" s="811"/>
      <c r="B413" s="608">
        <v>1</v>
      </c>
      <c r="C413" s="300" t="s">
        <v>526</v>
      </c>
      <c r="D413" s="592"/>
      <c r="E413" s="53">
        <v>2</v>
      </c>
      <c r="F413" s="186"/>
      <c r="G413" s="194"/>
      <c r="H413" s="380"/>
      <c r="I413" s="605"/>
      <c r="J413" s="630"/>
    </row>
    <row r="414" spans="1:10" s="615" customFormat="1" ht="13" customHeight="1" x14ac:dyDescent="0.35">
      <c r="A414" s="812"/>
      <c r="B414" s="608">
        <v>2</v>
      </c>
      <c r="C414" s="300" t="s">
        <v>304</v>
      </c>
      <c r="D414" s="592"/>
      <c r="E414" s="53">
        <v>1</v>
      </c>
      <c r="F414" s="186"/>
      <c r="G414" s="194"/>
      <c r="H414" s="380"/>
      <c r="I414" s="605"/>
      <c r="J414" s="630"/>
    </row>
    <row r="415" spans="1:10" ht="13" customHeight="1" x14ac:dyDescent="0.35">
      <c r="A415" s="813"/>
      <c r="B415" s="608">
        <v>3</v>
      </c>
      <c r="C415" s="300" t="s">
        <v>305</v>
      </c>
      <c r="D415" s="593"/>
      <c r="E415" s="53">
        <v>1</v>
      </c>
      <c r="F415" s="186"/>
      <c r="G415" s="194"/>
      <c r="H415" s="380"/>
      <c r="I415" s="605"/>
      <c r="J415" s="638"/>
    </row>
    <row r="416" spans="1:10" ht="13" customHeight="1" x14ac:dyDescent="0.35">
      <c r="A416" s="813"/>
      <c r="B416" s="814">
        <v>4</v>
      </c>
      <c r="C416" s="300" t="s">
        <v>672</v>
      </c>
      <c r="D416" s="593"/>
      <c r="E416" s="183">
        <v>2</v>
      </c>
      <c r="F416" s="186"/>
      <c r="G416" s="194"/>
      <c r="H416" s="381"/>
      <c r="I416" s="605"/>
      <c r="J416" s="638"/>
    </row>
    <row r="417" spans="1:10" s="597" customFormat="1" ht="15" customHeight="1" x14ac:dyDescent="0.35">
      <c r="A417" s="339" t="s">
        <v>78</v>
      </c>
      <c r="B417" s="340"/>
      <c r="C417" s="340"/>
      <c r="D417" s="815"/>
      <c r="E417" s="341"/>
      <c r="F417" s="341"/>
      <c r="G417" s="341"/>
      <c r="H417" s="262"/>
      <c r="I417" s="598"/>
      <c r="J417" s="596"/>
    </row>
    <row r="418" spans="1:10" ht="13" customHeight="1" x14ac:dyDescent="0.35">
      <c r="A418" s="805">
        <f>1.4</f>
        <v>1.4</v>
      </c>
      <c r="B418" s="4" t="s">
        <v>312</v>
      </c>
      <c r="C418" s="4"/>
      <c r="D418" s="806"/>
      <c r="E418" s="183">
        <v>2</v>
      </c>
      <c r="F418" s="186"/>
      <c r="G418" s="194"/>
      <c r="H418" s="262"/>
      <c r="I418" s="605"/>
      <c r="J418" s="638"/>
    </row>
    <row r="419" spans="1:10" ht="13" customHeight="1" x14ac:dyDescent="0.35">
      <c r="A419" s="807">
        <f>A418+0.1</f>
        <v>1.5</v>
      </c>
      <c r="B419" s="4" t="s">
        <v>542</v>
      </c>
      <c r="C419" s="4"/>
      <c r="D419" s="806"/>
      <c r="E419" s="183">
        <v>2</v>
      </c>
      <c r="F419" s="186"/>
      <c r="G419" s="194"/>
      <c r="H419" s="262"/>
      <c r="I419" s="605"/>
      <c r="J419" s="638"/>
    </row>
    <row r="420" spans="1:10" ht="28" customHeight="1" x14ac:dyDescent="0.35">
      <c r="A420" s="816" t="s">
        <v>543</v>
      </c>
      <c r="B420" s="385" t="s">
        <v>658</v>
      </c>
      <c r="C420" s="385"/>
      <c r="D420" s="386"/>
      <c r="E420" s="193">
        <v>5</v>
      </c>
      <c r="F420" s="285"/>
      <c r="G420" s="291"/>
      <c r="H420" s="265" t="s">
        <v>249</v>
      </c>
      <c r="I420" s="605"/>
      <c r="J420" s="638"/>
    </row>
    <row r="421" spans="1:10" s="597" customFormat="1" ht="15" customHeight="1" x14ac:dyDescent="0.35">
      <c r="A421" s="312" t="s">
        <v>35</v>
      </c>
      <c r="B421" s="197"/>
      <c r="C421" s="197"/>
      <c r="D421" s="197"/>
      <c r="E421" s="197"/>
      <c r="F421" s="197"/>
      <c r="G421" s="197"/>
      <c r="H421" s="262"/>
      <c r="I421" s="598"/>
      <c r="J421" s="596"/>
    </row>
    <row r="422" spans="1:10" s="635" customFormat="1" ht="15" customHeight="1" x14ac:dyDescent="0.35">
      <c r="A422" s="484" t="s">
        <v>77</v>
      </c>
      <c r="B422" s="487"/>
      <c r="C422" s="487"/>
      <c r="D422" s="487"/>
      <c r="E422" s="487"/>
      <c r="F422" s="487"/>
      <c r="G422" s="487"/>
      <c r="H422" s="304"/>
      <c r="I422" s="598"/>
      <c r="J422" s="634"/>
    </row>
    <row r="423" spans="1:10" s="615" customFormat="1" ht="13" customHeight="1" x14ac:dyDescent="0.35">
      <c r="A423" s="817">
        <v>2</v>
      </c>
      <c r="B423" s="290" t="s">
        <v>307</v>
      </c>
      <c r="C423" s="637"/>
      <c r="D423" s="31"/>
      <c r="E423" s="26" t="s">
        <v>76</v>
      </c>
      <c r="F423" s="26" t="s">
        <v>76</v>
      </c>
      <c r="G423" s="194"/>
      <c r="H423" s="304"/>
      <c r="I423" s="605"/>
      <c r="J423" s="630"/>
    </row>
    <row r="424" spans="1:10" s="615" customFormat="1" ht="13" customHeight="1" x14ac:dyDescent="0.35">
      <c r="A424" s="818">
        <f>A423+0.1</f>
        <v>2.1</v>
      </c>
      <c r="B424" s="61" t="s">
        <v>308</v>
      </c>
      <c r="C424" s="650"/>
      <c r="D424" s="29"/>
      <c r="E424" s="390" t="s">
        <v>11</v>
      </c>
      <c r="F424" s="391"/>
      <c r="G424" s="392"/>
      <c r="H424" s="304"/>
      <c r="I424" s="605"/>
      <c r="J424" s="630"/>
    </row>
    <row r="425" spans="1:10" s="615" customFormat="1" ht="13" customHeight="1" x14ac:dyDescent="0.35">
      <c r="A425" s="819"/>
      <c r="B425" s="608">
        <v>1</v>
      </c>
      <c r="C425" s="300" t="s">
        <v>309</v>
      </c>
      <c r="D425" s="31"/>
      <c r="E425" s="183" t="s">
        <v>76</v>
      </c>
      <c r="F425" s="183" t="s">
        <v>76</v>
      </c>
      <c r="G425" s="194"/>
      <c r="H425" s="304"/>
      <c r="I425" s="605"/>
      <c r="J425" s="630"/>
    </row>
    <row r="426" spans="1:10" s="615" customFormat="1" ht="13" customHeight="1" x14ac:dyDescent="0.35">
      <c r="A426" s="817"/>
      <c r="B426" s="608">
        <v>2</v>
      </c>
      <c r="C426" s="300" t="s">
        <v>385</v>
      </c>
      <c r="D426" s="31"/>
      <c r="E426" s="183" t="s">
        <v>76</v>
      </c>
      <c r="F426" s="183" t="s">
        <v>76</v>
      </c>
      <c r="G426" s="194"/>
      <c r="H426" s="304"/>
      <c r="I426" s="605"/>
      <c r="J426" s="630"/>
    </row>
    <row r="427" spans="1:10" s="615" customFormat="1" ht="13" customHeight="1" x14ac:dyDescent="0.35">
      <c r="A427" s="820"/>
      <c r="B427" s="610">
        <v>3</v>
      </c>
      <c r="C427" s="67" t="s">
        <v>386</v>
      </c>
      <c r="D427" s="33"/>
      <c r="E427" s="183" t="s">
        <v>76</v>
      </c>
      <c r="F427" s="183" t="s">
        <v>76</v>
      </c>
      <c r="G427" s="194"/>
      <c r="H427" s="304"/>
      <c r="I427" s="605"/>
      <c r="J427" s="630"/>
    </row>
    <row r="428" spans="1:10" s="635" customFormat="1" ht="15" customHeight="1" x14ac:dyDescent="0.35">
      <c r="A428" s="495" t="s">
        <v>180</v>
      </c>
      <c r="B428" s="496"/>
      <c r="C428" s="496"/>
      <c r="D428" s="496"/>
      <c r="E428" s="496"/>
      <c r="F428" s="496"/>
      <c r="G428" s="496"/>
      <c r="H428" s="304"/>
      <c r="I428" s="598"/>
      <c r="J428" s="634"/>
    </row>
    <row r="429" spans="1:10" s="615" customFormat="1" ht="13" customHeight="1" x14ac:dyDescent="0.35">
      <c r="A429" s="649" t="s">
        <v>361</v>
      </c>
      <c r="B429" s="55" t="s">
        <v>183</v>
      </c>
      <c r="C429" s="29"/>
      <c r="D429" s="29"/>
      <c r="E429" s="390" t="s">
        <v>10</v>
      </c>
      <c r="F429" s="391"/>
      <c r="G429" s="392"/>
      <c r="H429" s="275" t="s">
        <v>250</v>
      </c>
      <c r="I429" s="605"/>
      <c r="J429" s="630"/>
    </row>
    <row r="430" spans="1:10" s="615" customFormat="1" ht="13" customHeight="1" x14ac:dyDescent="0.35">
      <c r="A430" s="821"/>
      <c r="B430" s="608">
        <v>1</v>
      </c>
      <c r="C430" s="363" t="s">
        <v>120</v>
      </c>
      <c r="D430" s="364"/>
      <c r="E430" s="183">
        <v>2</v>
      </c>
      <c r="F430" s="147"/>
      <c r="G430" s="194"/>
      <c r="H430" s="307"/>
      <c r="I430" s="605"/>
      <c r="J430" s="630"/>
    </row>
    <row r="431" spans="1:10" s="615" customFormat="1" ht="13" customHeight="1" x14ac:dyDescent="0.35">
      <c r="A431" s="822"/>
      <c r="B431" s="610">
        <v>2</v>
      </c>
      <c r="C431" s="403" t="s">
        <v>229</v>
      </c>
      <c r="D431" s="404"/>
      <c r="E431" s="179">
        <v>1</v>
      </c>
      <c r="F431" s="186"/>
      <c r="G431" s="194"/>
      <c r="H431" s="305"/>
      <c r="I431" s="605"/>
      <c r="J431" s="630"/>
    </row>
    <row r="432" spans="1:10" s="615" customFormat="1" ht="13" customHeight="1" x14ac:dyDescent="0.35">
      <c r="A432" s="821" t="s">
        <v>271</v>
      </c>
      <c r="B432" s="290" t="s">
        <v>337</v>
      </c>
      <c r="C432" s="290"/>
      <c r="D432" s="31"/>
      <c r="E432" s="390" t="s">
        <v>10</v>
      </c>
      <c r="F432" s="391"/>
      <c r="G432" s="392"/>
      <c r="H432" s="266" t="s">
        <v>250</v>
      </c>
      <c r="I432" s="605"/>
      <c r="J432" s="630"/>
    </row>
    <row r="433" spans="1:10" s="635" customFormat="1" ht="21" customHeight="1" x14ac:dyDescent="0.35">
      <c r="A433" s="823"/>
      <c r="B433" s="824">
        <v>1</v>
      </c>
      <c r="C433" s="399" t="s">
        <v>400</v>
      </c>
      <c r="D433" s="399"/>
      <c r="E433" s="188">
        <v>2</v>
      </c>
      <c r="F433" s="192"/>
      <c r="G433" s="194"/>
      <c r="H433" s="304"/>
      <c r="I433" s="598"/>
      <c r="J433" s="634"/>
    </row>
    <row r="434" spans="1:10" s="615" customFormat="1" ht="24" customHeight="1" x14ac:dyDescent="0.35">
      <c r="A434" s="825"/>
      <c r="B434" s="608">
        <v>2</v>
      </c>
      <c r="C434" s="400" t="s">
        <v>415</v>
      </c>
      <c r="D434" s="400"/>
      <c r="E434" s="188">
        <v>2</v>
      </c>
      <c r="F434" s="192"/>
      <c r="G434" s="194"/>
      <c r="H434" s="304"/>
      <c r="I434" s="605"/>
      <c r="J434" s="630"/>
    </row>
    <row r="435" spans="1:10" s="615" customFormat="1" ht="13" customHeight="1" x14ac:dyDescent="0.35">
      <c r="A435" s="825"/>
      <c r="B435" s="608">
        <v>3</v>
      </c>
      <c r="C435" s="300" t="s">
        <v>121</v>
      </c>
      <c r="D435" s="31"/>
      <c r="E435" s="183">
        <v>2</v>
      </c>
      <c r="F435" s="186"/>
      <c r="G435" s="194"/>
      <c r="H435" s="304"/>
      <c r="I435" s="605"/>
      <c r="J435" s="630"/>
    </row>
    <row r="436" spans="1:10" s="615" customFormat="1" ht="13" customHeight="1" x14ac:dyDescent="0.35">
      <c r="A436" s="825"/>
      <c r="B436" s="608">
        <v>4</v>
      </c>
      <c r="C436" s="300" t="s">
        <v>122</v>
      </c>
      <c r="D436" s="31"/>
      <c r="E436" s="183">
        <v>1</v>
      </c>
      <c r="F436" s="186"/>
      <c r="G436" s="194"/>
      <c r="H436" s="304"/>
      <c r="I436" s="605"/>
      <c r="J436" s="630"/>
    </row>
    <row r="437" spans="1:10" s="615" customFormat="1" ht="13" customHeight="1" x14ac:dyDescent="0.35">
      <c r="A437" s="826"/>
      <c r="B437" s="610">
        <v>5</v>
      </c>
      <c r="C437" s="401" t="s">
        <v>123</v>
      </c>
      <c r="D437" s="401"/>
      <c r="E437" s="193">
        <v>2</v>
      </c>
      <c r="F437" s="186"/>
      <c r="G437" s="194"/>
      <c r="H437" s="304"/>
      <c r="I437" s="605"/>
      <c r="J437" s="630"/>
    </row>
    <row r="438" spans="1:10" s="615" customFormat="1" ht="13" customHeight="1" x14ac:dyDescent="0.35">
      <c r="A438" s="807" t="s">
        <v>272</v>
      </c>
      <c r="B438" s="60" t="s">
        <v>260</v>
      </c>
      <c r="C438" s="284"/>
      <c r="D438" s="284"/>
      <c r="E438" s="756">
        <v>1</v>
      </c>
      <c r="F438" s="185"/>
      <c r="G438" s="194"/>
      <c r="H438" s="304"/>
      <c r="I438" s="605"/>
      <c r="J438" s="630"/>
    </row>
    <row r="439" spans="1:10" s="615" customFormat="1" ht="13" customHeight="1" x14ac:dyDescent="0.35">
      <c r="A439" s="807" t="s">
        <v>273</v>
      </c>
      <c r="B439" s="60" t="s">
        <v>609</v>
      </c>
      <c r="C439" s="284"/>
      <c r="D439" s="284"/>
      <c r="E439" s="756">
        <v>1</v>
      </c>
      <c r="F439" s="186"/>
      <c r="G439" s="194"/>
      <c r="H439" s="304"/>
      <c r="I439" s="605"/>
      <c r="J439" s="630"/>
    </row>
    <row r="440" spans="1:10" s="635" customFormat="1" ht="15" customHeight="1" x14ac:dyDescent="0.35">
      <c r="A440" s="339" t="s">
        <v>78</v>
      </c>
      <c r="B440" s="340"/>
      <c r="C440" s="340"/>
      <c r="D440" s="340"/>
      <c r="E440" s="340"/>
      <c r="F440" s="338"/>
      <c r="G440" s="338"/>
      <c r="H440" s="304"/>
      <c r="I440" s="598"/>
      <c r="J440" s="634"/>
    </row>
    <row r="441" spans="1:10" s="615" customFormat="1" ht="13" customHeight="1" x14ac:dyDescent="0.35">
      <c r="A441" s="827" t="s">
        <v>274</v>
      </c>
      <c r="B441" s="290" t="s">
        <v>310</v>
      </c>
      <c r="C441" s="733"/>
      <c r="D441" s="31"/>
      <c r="E441" s="26">
        <v>1</v>
      </c>
      <c r="F441" s="186"/>
      <c r="G441" s="194"/>
      <c r="H441" s="303" t="s">
        <v>249</v>
      </c>
      <c r="I441" s="605"/>
      <c r="J441" s="630"/>
    </row>
    <row r="442" spans="1:10" s="615" customFormat="1" ht="13" customHeight="1" x14ac:dyDescent="0.35">
      <c r="A442" s="828" t="s">
        <v>275</v>
      </c>
      <c r="B442" s="61" t="s">
        <v>390</v>
      </c>
      <c r="C442" s="286"/>
      <c r="D442" s="63"/>
      <c r="E442" s="390" t="s">
        <v>10</v>
      </c>
      <c r="F442" s="391"/>
      <c r="G442" s="392"/>
      <c r="H442" s="382" t="s">
        <v>346</v>
      </c>
      <c r="I442" s="605"/>
      <c r="J442" s="630"/>
    </row>
    <row r="443" spans="1:10" s="615" customFormat="1" ht="13" customHeight="1" x14ac:dyDescent="0.35">
      <c r="A443" s="828"/>
      <c r="B443" s="608">
        <v>1</v>
      </c>
      <c r="C443" s="300" t="s">
        <v>124</v>
      </c>
      <c r="D443" s="64"/>
      <c r="E443" s="183">
        <v>3</v>
      </c>
      <c r="F443" s="192"/>
      <c r="G443" s="194"/>
      <c r="H443" s="383"/>
      <c r="I443" s="605"/>
      <c r="J443" s="630"/>
    </row>
    <row r="444" spans="1:10" s="615" customFormat="1" ht="13" customHeight="1" x14ac:dyDescent="0.35">
      <c r="A444" s="828"/>
      <c r="B444" s="608">
        <v>2</v>
      </c>
      <c r="C444" s="300" t="s">
        <v>311</v>
      </c>
      <c r="D444" s="64"/>
      <c r="E444" s="183">
        <v>3</v>
      </c>
      <c r="F444" s="192"/>
      <c r="G444" s="194"/>
      <c r="H444" s="383"/>
      <c r="I444" s="605"/>
      <c r="J444" s="630"/>
    </row>
    <row r="445" spans="1:10" s="615" customFormat="1" ht="13" customHeight="1" x14ac:dyDescent="0.35">
      <c r="A445" s="828"/>
      <c r="B445" s="608">
        <v>3</v>
      </c>
      <c r="C445" s="400" t="s">
        <v>125</v>
      </c>
      <c r="D445" s="402"/>
      <c r="E445" s="183">
        <v>2</v>
      </c>
      <c r="F445" s="192"/>
      <c r="G445" s="194"/>
      <c r="H445" s="383"/>
      <c r="I445" s="605"/>
      <c r="J445" s="630"/>
    </row>
    <row r="446" spans="1:10" s="615" customFormat="1" ht="13" customHeight="1" x14ac:dyDescent="0.35">
      <c r="A446" s="829"/>
      <c r="B446" s="610">
        <v>4</v>
      </c>
      <c r="C446" s="67" t="s">
        <v>126</v>
      </c>
      <c r="D446" s="65"/>
      <c r="E446" s="188">
        <v>2</v>
      </c>
      <c r="F446" s="192"/>
      <c r="G446" s="194"/>
      <c r="H446" s="383"/>
      <c r="I446" s="605"/>
      <c r="J446" s="630"/>
    </row>
    <row r="447" spans="1:10" s="615" customFormat="1" ht="13" customHeight="1" x14ac:dyDescent="0.35">
      <c r="A447" s="827" t="s">
        <v>276</v>
      </c>
      <c r="B447" s="60" t="s">
        <v>7</v>
      </c>
      <c r="C447" s="674"/>
      <c r="D447" s="68"/>
      <c r="E447" s="183">
        <v>1</v>
      </c>
      <c r="F447" s="192"/>
      <c r="G447" s="194"/>
      <c r="H447" s="384"/>
      <c r="I447" s="605"/>
      <c r="J447" s="630"/>
    </row>
    <row r="448" spans="1:10" s="615" customFormat="1" ht="18" customHeight="1" thickBot="1" x14ac:dyDescent="0.4">
      <c r="A448" s="56" t="s">
        <v>12</v>
      </c>
      <c r="B448" s="146"/>
      <c r="C448" s="56"/>
      <c r="D448" s="57"/>
      <c r="E448" s="21"/>
      <c r="F448" s="217">
        <f>SUM(F408:F447)</f>
        <v>0</v>
      </c>
      <c r="G448" s="217">
        <f>SUMIF(G408:G447,"Y",F408:F447)</f>
        <v>0</v>
      </c>
      <c r="H448" s="261"/>
      <c r="I448" s="605"/>
    </row>
    <row r="449" spans="1:9" ht="4" customHeight="1" thickBot="1" x14ac:dyDescent="0.4">
      <c r="A449" s="754"/>
      <c r="B449" s="1"/>
      <c r="E449" s="72"/>
      <c r="F449" s="72"/>
      <c r="H449" s="256"/>
      <c r="I449" s="605"/>
    </row>
    <row r="450" spans="1:9" s="597" customFormat="1" ht="20.149999999999999" customHeight="1" x14ac:dyDescent="0.35">
      <c r="A450" s="245" t="s">
        <v>107</v>
      </c>
      <c r="B450" s="245"/>
      <c r="C450" s="245"/>
      <c r="D450" s="245"/>
      <c r="E450" s="245"/>
      <c r="F450" s="245"/>
      <c r="G450" s="245"/>
      <c r="H450" s="256"/>
      <c r="I450" s="598"/>
    </row>
    <row r="451" spans="1:9" s="597" customFormat="1" ht="15" customHeight="1" x14ac:dyDescent="0.35">
      <c r="A451" s="330" t="s">
        <v>177</v>
      </c>
      <c r="B451" s="331"/>
      <c r="C451" s="331"/>
      <c r="D451" s="331"/>
      <c r="E451" s="331"/>
      <c r="F451" s="331"/>
      <c r="G451" s="331"/>
      <c r="H451" s="256"/>
      <c r="I451" s="830"/>
    </row>
    <row r="452" spans="1:9" s="597" customFormat="1" ht="15" customHeight="1" x14ac:dyDescent="0.35">
      <c r="A452" s="484" t="s">
        <v>77</v>
      </c>
      <c r="B452" s="487"/>
      <c r="C452" s="487"/>
      <c r="D452" s="487"/>
      <c r="E452" s="487"/>
      <c r="F452" s="487"/>
      <c r="G452" s="487"/>
      <c r="H452" s="256"/>
      <c r="I452" s="598"/>
    </row>
    <row r="453" spans="1:9" ht="13" customHeight="1" x14ac:dyDescent="0.35">
      <c r="A453" s="831">
        <v>1</v>
      </c>
      <c r="B453" s="1" t="s">
        <v>218</v>
      </c>
      <c r="C453" s="1"/>
      <c r="D453" s="295"/>
      <c r="E453" s="183" t="s">
        <v>76</v>
      </c>
      <c r="F453" s="183" t="s">
        <v>76</v>
      </c>
      <c r="G453" s="194"/>
      <c r="H453" s="258" t="s">
        <v>347</v>
      </c>
      <c r="I453" s="605"/>
    </row>
    <row r="454" spans="1:9" s="597" customFormat="1" ht="15" customHeight="1" x14ac:dyDescent="0.35">
      <c r="A454" s="339" t="s">
        <v>78</v>
      </c>
      <c r="B454" s="340"/>
      <c r="C454" s="340"/>
      <c r="D454" s="340"/>
      <c r="E454" s="340"/>
      <c r="F454" s="340"/>
      <c r="G454" s="340"/>
      <c r="H454" s="256"/>
      <c r="I454" s="598"/>
    </row>
    <row r="455" spans="1:9" ht="13" customHeight="1" x14ac:dyDescent="0.35">
      <c r="A455" s="832">
        <f>A453+0.1</f>
        <v>1.1000000000000001</v>
      </c>
      <c r="B455" s="293" t="s">
        <v>8</v>
      </c>
      <c r="C455" s="742"/>
      <c r="D455" s="631"/>
      <c r="E455" s="169">
        <v>1</v>
      </c>
      <c r="F455" s="186"/>
      <c r="G455" s="194"/>
      <c r="H455" s="258" t="s">
        <v>629</v>
      </c>
      <c r="I455" s="605"/>
    </row>
    <row r="456" spans="1:9" ht="13" customHeight="1" x14ac:dyDescent="0.35">
      <c r="A456" s="832">
        <f>A455+0.1</f>
        <v>1.2000000000000002</v>
      </c>
      <c r="B456" s="4" t="s">
        <v>104</v>
      </c>
      <c r="C456" s="4"/>
      <c r="D456" s="170"/>
      <c r="E456" s="169">
        <v>1</v>
      </c>
      <c r="F456" s="186"/>
      <c r="G456" s="194"/>
      <c r="H456" s="258" t="s">
        <v>620</v>
      </c>
      <c r="I456" s="605"/>
    </row>
    <row r="457" spans="1:9" ht="13" customHeight="1" x14ac:dyDescent="0.35">
      <c r="A457" s="832">
        <f>A456+0.1</f>
        <v>1.3000000000000003</v>
      </c>
      <c r="B457" s="293" t="s">
        <v>9</v>
      </c>
      <c r="C457" s="742"/>
      <c r="D457" s="631"/>
      <c r="E457" s="169">
        <v>1</v>
      </c>
      <c r="F457" s="186"/>
      <c r="G457" s="194"/>
      <c r="H457" s="258" t="s">
        <v>347</v>
      </c>
      <c r="I457" s="605"/>
    </row>
    <row r="458" spans="1:9" s="597" customFormat="1" ht="15" customHeight="1" x14ac:dyDescent="0.35">
      <c r="A458" s="332" t="s">
        <v>108</v>
      </c>
      <c r="B458" s="333"/>
      <c r="C458" s="333"/>
      <c r="D458" s="333"/>
      <c r="E458" s="333"/>
      <c r="F458" s="333"/>
      <c r="G458" s="333"/>
      <c r="H458" s="301"/>
      <c r="I458" s="598"/>
    </row>
    <row r="459" spans="1:9" s="597" customFormat="1" ht="15" customHeight="1" x14ac:dyDescent="0.35">
      <c r="A459" s="484" t="s">
        <v>77</v>
      </c>
      <c r="B459" s="487"/>
      <c r="C459" s="487"/>
      <c r="D459" s="487"/>
      <c r="E459" s="487"/>
      <c r="F459" s="487"/>
      <c r="G459" s="487"/>
      <c r="H459" s="256"/>
      <c r="I459" s="598"/>
    </row>
    <row r="460" spans="1:9" s="660" customFormat="1" ht="13" customHeight="1" x14ac:dyDescent="0.35">
      <c r="A460" s="833" t="s">
        <v>232</v>
      </c>
      <c r="B460" s="834" t="s">
        <v>471</v>
      </c>
      <c r="C460" s="236"/>
      <c r="D460" s="236"/>
      <c r="E460" s="188" t="s">
        <v>76</v>
      </c>
      <c r="F460" s="188" t="s">
        <v>76</v>
      </c>
      <c r="G460" s="194"/>
      <c r="H460" s="259" t="s">
        <v>347</v>
      </c>
      <c r="I460" s="598"/>
    </row>
    <row r="461" spans="1:9" s="597" customFormat="1" x14ac:dyDescent="0.35">
      <c r="A461" s="342" t="s">
        <v>78</v>
      </c>
      <c r="B461" s="343"/>
      <c r="C461" s="343"/>
      <c r="D461" s="343"/>
      <c r="E461" s="343"/>
      <c r="F461" s="343"/>
      <c r="G461" s="343"/>
      <c r="H461" s="256"/>
      <c r="I461" s="598"/>
    </row>
    <row r="462" spans="1:9" s="592" customFormat="1" ht="13" customHeight="1" x14ac:dyDescent="0.35">
      <c r="A462" s="835" t="s">
        <v>233</v>
      </c>
      <c r="B462" s="674" t="s">
        <v>546</v>
      </c>
      <c r="C462" s="284"/>
      <c r="D462" s="178"/>
      <c r="E462" s="183">
        <v>1</v>
      </c>
      <c r="F462" s="186"/>
      <c r="G462" s="194"/>
      <c r="H462" s="261"/>
      <c r="I462" s="605"/>
    </row>
    <row r="463" spans="1:9" s="592" customFormat="1" ht="13" customHeight="1" x14ac:dyDescent="0.35">
      <c r="A463" s="835" t="s">
        <v>545</v>
      </c>
      <c r="B463" s="674" t="s">
        <v>472</v>
      </c>
      <c r="C463" s="284"/>
      <c r="D463" s="178"/>
      <c r="E463" s="183">
        <v>1</v>
      </c>
      <c r="F463" s="186"/>
      <c r="G463" s="194"/>
      <c r="H463" s="259" t="s">
        <v>630</v>
      </c>
      <c r="I463" s="605"/>
    </row>
    <row r="464" spans="1:9" s="615" customFormat="1" ht="13" customHeight="1" x14ac:dyDescent="0.35">
      <c r="A464" s="835" t="s">
        <v>234</v>
      </c>
      <c r="B464" s="4" t="s">
        <v>219</v>
      </c>
      <c r="C464" s="4"/>
      <c r="D464" s="170"/>
      <c r="E464" s="169">
        <v>1</v>
      </c>
      <c r="F464" s="186"/>
      <c r="G464" s="194"/>
      <c r="H464" s="259" t="s">
        <v>347</v>
      </c>
      <c r="I464" s="605"/>
    </row>
    <row r="465" spans="1:9" s="615" customFormat="1" ht="13" customHeight="1" x14ac:dyDescent="0.35">
      <c r="A465" s="836" t="s">
        <v>235</v>
      </c>
      <c r="B465" s="3" t="s">
        <v>661</v>
      </c>
      <c r="C465" s="3"/>
      <c r="D465" s="174"/>
      <c r="E465" s="73">
        <v>2</v>
      </c>
      <c r="F465" s="185"/>
      <c r="G465" s="291"/>
      <c r="H465" s="261"/>
      <c r="I465" s="605"/>
    </row>
    <row r="466" spans="1:9" s="615" customFormat="1" ht="13" customHeight="1" x14ac:dyDescent="0.35">
      <c r="A466" s="836" t="s">
        <v>636</v>
      </c>
      <c r="B466" s="3" t="s">
        <v>638</v>
      </c>
      <c r="C466" s="3"/>
      <c r="D466" s="174"/>
      <c r="E466" s="73">
        <v>2</v>
      </c>
      <c r="F466" s="185"/>
      <c r="G466" s="291"/>
      <c r="H466" s="261"/>
      <c r="I466" s="605"/>
    </row>
    <row r="467" spans="1:9" ht="13" customHeight="1" thickBot="1" x14ac:dyDescent="0.4">
      <c r="A467" s="837" t="s">
        <v>637</v>
      </c>
      <c r="B467" s="78" t="s">
        <v>313</v>
      </c>
      <c r="C467" s="78"/>
      <c r="D467" s="79"/>
      <c r="E467" s="80">
        <v>1</v>
      </c>
      <c r="F467" s="81"/>
      <c r="G467" s="243"/>
      <c r="H467" s="258" t="s">
        <v>347</v>
      </c>
      <c r="I467" s="605"/>
    </row>
    <row r="468" spans="1:9" s="597" customFormat="1" ht="15" customHeight="1" x14ac:dyDescent="0.35">
      <c r="A468" s="334" t="s">
        <v>179</v>
      </c>
      <c r="B468" s="335"/>
      <c r="C468" s="335"/>
      <c r="D468" s="335"/>
      <c r="E468" s="336"/>
      <c r="F468" s="335"/>
      <c r="G468" s="336"/>
      <c r="H468" s="256"/>
      <c r="I468" s="598"/>
    </row>
    <row r="469" spans="1:9" s="597" customFormat="1" ht="15" customHeight="1" x14ac:dyDescent="0.35">
      <c r="A469" s="339" t="s">
        <v>78</v>
      </c>
      <c r="B469" s="340"/>
      <c r="C469" s="340"/>
      <c r="D469" s="340"/>
      <c r="E469" s="341"/>
      <c r="F469" s="340"/>
      <c r="G469" s="341"/>
      <c r="H469" s="256"/>
      <c r="I469" s="598"/>
    </row>
    <row r="470" spans="1:9" s="615" customFormat="1" ht="13" customHeight="1" x14ac:dyDescent="0.35">
      <c r="A470" s="835" t="s">
        <v>470</v>
      </c>
      <c r="B470" s="766" t="s">
        <v>99</v>
      </c>
      <c r="C470" s="766"/>
      <c r="D470" s="298"/>
      <c r="E470" s="183">
        <v>2</v>
      </c>
      <c r="F470" s="186"/>
      <c r="G470" s="194"/>
      <c r="H470" s="261"/>
      <c r="I470" s="605"/>
    </row>
    <row r="471" spans="1:9" ht="15" thickBot="1" x14ac:dyDescent="0.4">
      <c r="A471" s="58" t="s">
        <v>109</v>
      </c>
      <c r="B471" s="27"/>
      <c r="C471" s="28"/>
      <c r="D471" s="28"/>
      <c r="E471" s="21"/>
      <c r="F471" s="217">
        <f>SUM(F453:F470)</f>
        <v>0</v>
      </c>
      <c r="G471" s="246">
        <f>SUMIF(G453:G470,"Y",F453:F470)</f>
        <v>0</v>
      </c>
      <c r="H471" s="256"/>
      <c r="I471" s="605"/>
    </row>
    <row r="472" spans="1:9" ht="5.25" customHeight="1" thickBot="1" x14ac:dyDescent="0.4">
      <c r="A472" s="754"/>
      <c r="B472" s="1"/>
      <c r="E472" s="72"/>
      <c r="F472" s="72"/>
      <c r="H472" s="256"/>
      <c r="I472" s="605"/>
    </row>
    <row r="473" spans="1:9" s="597" customFormat="1" ht="20.149999999999999" customHeight="1" x14ac:dyDescent="0.35">
      <c r="A473" s="245" t="s">
        <v>36</v>
      </c>
      <c r="B473" s="210"/>
      <c r="C473" s="210"/>
      <c r="D473" s="210"/>
      <c r="E473" s="210"/>
      <c r="F473" s="210"/>
      <c r="G473" s="210"/>
      <c r="H473" s="256"/>
      <c r="I473" s="598"/>
    </row>
    <row r="474" spans="1:9" s="597" customFormat="1" ht="15" customHeight="1" x14ac:dyDescent="0.35">
      <c r="A474" s="337" t="s">
        <v>78</v>
      </c>
      <c r="B474" s="338"/>
      <c r="C474" s="338"/>
      <c r="D474" s="338"/>
      <c r="E474" s="338"/>
      <c r="F474" s="338"/>
      <c r="G474" s="338"/>
      <c r="H474" s="256"/>
      <c r="I474" s="598"/>
    </row>
    <row r="475" spans="1:9" s="615" customFormat="1" ht="13" customHeight="1" x14ac:dyDescent="0.35">
      <c r="A475" s="838">
        <v>1</v>
      </c>
      <c r="B475" s="839" t="s">
        <v>80</v>
      </c>
      <c r="C475" s="839"/>
      <c r="D475" s="178"/>
      <c r="E475" s="26">
        <v>4</v>
      </c>
      <c r="F475" s="186"/>
      <c r="G475" s="194"/>
      <c r="H475" s="259" t="s">
        <v>348</v>
      </c>
      <c r="I475" s="605"/>
    </row>
    <row r="476" spans="1:9" s="615" customFormat="1" ht="13" customHeight="1" x14ac:dyDescent="0.35">
      <c r="A476" s="838">
        <f>A475+0.1</f>
        <v>1.1000000000000001</v>
      </c>
      <c r="B476" s="839" t="s">
        <v>220</v>
      </c>
      <c r="C476" s="839"/>
      <c r="D476" s="178"/>
      <c r="E476" s="183">
        <v>4</v>
      </c>
      <c r="F476" s="186"/>
      <c r="G476" s="194"/>
      <c r="H476" s="259" t="s">
        <v>348</v>
      </c>
      <c r="I476" s="605"/>
    </row>
    <row r="477" spans="1:9" s="615" customFormat="1" ht="13" customHeight="1" x14ac:dyDescent="0.35">
      <c r="A477" s="838">
        <f>A476+0.1</f>
        <v>1.2000000000000002</v>
      </c>
      <c r="B477" s="839" t="s">
        <v>221</v>
      </c>
      <c r="C477" s="839"/>
      <c r="D477" s="178"/>
      <c r="E477" s="183">
        <v>2</v>
      </c>
      <c r="F477" s="186"/>
      <c r="G477" s="194"/>
      <c r="H477" s="259" t="s">
        <v>348</v>
      </c>
      <c r="I477" s="605"/>
    </row>
    <row r="478" spans="1:9" ht="13" customHeight="1" x14ac:dyDescent="0.35">
      <c r="A478" s="838">
        <f>A477+0.1</f>
        <v>1.3000000000000003</v>
      </c>
      <c r="B478" s="4" t="s">
        <v>27</v>
      </c>
      <c r="C478" s="4"/>
      <c r="D478" s="631"/>
      <c r="E478" s="169">
        <v>5</v>
      </c>
      <c r="F478" s="186"/>
      <c r="G478" s="194"/>
      <c r="H478" s="258" t="s">
        <v>348</v>
      </c>
      <c r="I478" s="605"/>
    </row>
    <row r="479" spans="1:9" ht="13" customHeight="1" x14ac:dyDescent="0.35">
      <c r="A479" s="838">
        <f>A478+0.1</f>
        <v>1.4000000000000004</v>
      </c>
      <c r="B479" s="4" t="s">
        <v>28</v>
      </c>
      <c r="C479" s="4"/>
      <c r="D479" s="631"/>
      <c r="E479" s="169">
        <v>4</v>
      </c>
      <c r="F479" s="186"/>
      <c r="G479" s="194"/>
      <c r="H479" s="302" t="s">
        <v>348</v>
      </c>
      <c r="I479" s="605"/>
    </row>
    <row r="480" spans="1:9" ht="13" customHeight="1" x14ac:dyDescent="0.35">
      <c r="A480" s="840" t="s">
        <v>296</v>
      </c>
      <c r="B480" s="300" t="s">
        <v>326</v>
      </c>
      <c r="C480" s="31"/>
      <c r="D480" s="31"/>
      <c r="E480" s="387" t="s">
        <v>6</v>
      </c>
      <c r="F480" s="388"/>
      <c r="G480" s="389"/>
      <c r="H480" s="256"/>
      <c r="I480" s="605"/>
    </row>
    <row r="481" spans="1:10" ht="13" customHeight="1" x14ac:dyDescent="0.35">
      <c r="A481" s="840"/>
      <c r="B481" s="18" t="s">
        <v>81</v>
      </c>
      <c r="C481" s="300" t="s">
        <v>278</v>
      </c>
      <c r="D481" s="593"/>
      <c r="E481" s="53">
        <v>1</v>
      </c>
      <c r="F481" s="365"/>
      <c r="G481" s="393"/>
      <c r="H481" s="256"/>
      <c r="I481" s="605"/>
    </row>
    <row r="482" spans="1:10" ht="13" customHeight="1" x14ac:dyDescent="0.35">
      <c r="A482" s="840"/>
      <c r="B482" s="281" t="s">
        <v>82</v>
      </c>
      <c r="C482" s="300" t="s">
        <v>277</v>
      </c>
      <c r="D482" s="593"/>
      <c r="E482" s="54">
        <v>2</v>
      </c>
      <c r="F482" s="366"/>
      <c r="G482" s="394"/>
      <c r="H482" s="256"/>
      <c r="I482" s="605"/>
    </row>
    <row r="483" spans="1:10" ht="13" customHeight="1" x14ac:dyDescent="0.35">
      <c r="A483" s="838" t="s">
        <v>297</v>
      </c>
      <c r="B483" s="841" t="s">
        <v>512</v>
      </c>
      <c r="C483" s="180"/>
      <c r="D483" s="842"/>
      <c r="E483" s="54">
        <v>5</v>
      </c>
      <c r="F483" s="176"/>
      <c r="G483" s="292"/>
      <c r="H483" s="367" t="s">
        <v>619</v>
      </c>
      <c r="I483" s="605"/>
    </row>
    <row r="484" spans="1:10" ht="13" customHeight="1" x14ac:dyDescent="0.35">
      <c r="A484" s="840" t="s">
        <v>513</v>
      </c>
      <c r="B484" s="843" t="s">
        <v>514</v>
      </c>
      <c r="C484" s="300"/>
      <c r="D484" s="593"/>
      <c r="E484" s="54">
        <v>8</v>
      </c>
      <c r="F484" s="186"/>
      <c r="G484" s="292"/>
      <c r="H484" s="368"/>
      <c r="I484" s="605"/>
    </row>
    <row r="485" spans="1:10" s="615" customFormat="1" ht="26.15" customHeight="1" x14ac:dyDescent="0.35">
      <c r="A485" s="838" t="s">
        <v>511</v>
      </c>
      <c r="B485" s="844" t="s">
        <v>222</v>
      </c>
      <c r="C485" s="844"/>
      <c r="D485" s="845"/>
      <c r="E485" s="193" t="s">
        <v>503</v>
      </c>
      <c r="F485" s="285"/>
      <c r="G485" s="194"/>
      <c r="H485" s="261"/>
      <c r="I485" s="605"/>
      <c r="J485" s="630"/>
    </row>
    <row r="486" spans="1:10" ht="13.5" customHeight="1" thickBot="1" x14ac:dyDescent="0.4">
      <c r="A486" s="58" t="s">
        <v>75</v>
      </c>
      <c r="B486" s="28"/>
      <c r="C486" s="28"/>
      <c r="D486" s="28"/>
      <c r="E486" s="21"/>
      <c r="F486" s="558">
        <f>SUM(F475:F485)</f>
        <v>0</v>
      </c>
      <c r="G486" s="246">
        <f>SUMIF(G475:G485, "Y", F475:F485)</f>
        <v>0</v>
      </c>
      <c r="H486" s="256"/>
      <c r="I486" s="605"/>
    </row>
    <row r="487" spans="1:10" ht="4" customHeight="1" thickBot="1" x14ac:dyDescent="0.4">
      <c r="A487" s="77"/>
      <c r="B487" s="15"/>
      <c r="C487" s="15"/>
      <c r="D487" s="15"/>
      <c r="E487" s="16"/>
      <c r="F487" s="16"/>
      <c r="G487" s="218"/>
      <c r="H487" s="256"/>
      <c r="I487" s="605"/>
    </row>
    <row r="488" spans="1:10" s="597" customFormat="1" ht="15" thickBot="1" x14ac:dyDescent="0.3">
      <c r="A488" s="846" t="s">
        <v>13</v>
      </c>
      <c r="B488" s="847"/>
      <c r="C488" s="847"/>
      <c r="D488" s="847"/>
      <c r="E488" s="848"/>
      <c r="F488" s="849">
        <f>SUM(F486,F471,F448,F403,F266,F172,F134,F82,F62,F48)</f>
        <v>0</v>
      </c>
      <c r="G488" s="850">
        <f>SUM(G486,G471,G448,G403,G266,G172,G134,G82,G62,G48)</f>
        <v>0</v>
      </c>
      <c r="H488" s="276"/>
      <c r="I488" s="851"/>
    </row>
    <row r="489" spans="1:10" ht="15" thickBot="1" x14ac:dyDescent="0.4"/>
    <row r="490" spans="1:10" ht="28" customHeight="1" thickBot="1" x14ac:dyDescent="0.4">
      <c r="A490" s="855" t="s">
        <v>737</v>
      </c>
      <c r="B490" s="856"/>
      <c r="C490" s="856"/>
      <c r="D490" s="856"/>
      <c r="E490" s="856"/>
      <c r="F490" s="857" t="str">
        <f>IF(Worksheet!G488&gt;=125,"Platinum", IF(Worksheet!G488&gt;=100,"Gold", IF(Worksheet!G488&gt;=75,"Certified","")))</f>
        <v/>
      </c>
      <c r="G490" s="858"/>
      <c r="H490" s="529"/>
    </row>
  </sheetData>
  <sheetProtection password="DE25" sheet="1" selectLockedCells="1"/>
  <customSheetViews>
    <customSheetView guid="{7E0C5C1F-A8E1-4256-8919-1760528F8325}" scale="90" showGridLines="0" fitToPage="1" hiddenColumns="1">
      <selection activeCell="A124" sqref="A124"/>
      <pageMargins left="0.7" right="0.7" top="0.75" bottom="0.75" header="0.3" footer="0.3"/>
      <headerFooter>
        <oddHeader>&amp;C&amp;"Calibri,Bold"&amp;18EarthCraft Multifamily Worksheet</oddHeader>
        <oddFooter xml:space="preserve">&amp;LV4-01.01.2014&amp;CEarthCraft Multifamily 2014&amp;R&amp;P of &amp;N  </oddFooter>
      </headerFooter>
    </customSheetView>
    <customSheetView guid="{FFDE8AC1-92F5-4BFA-8F63-BCA86CD11446}" scale="90">
      <selection activeCell="F17" sqref="F17"/>
      <pageMargins left="0.7" right="0.7" top="0.75" bottom="0.75" header="0.3" footer="0.3"/>
    </customSheetView>
    <customSheetView guid="{2FEF0157-1395-4AB0-A359-44D2120F1FD8}" scale="90" showGridLines="0" fitToPage="1" hiddenColumns="1" topLeftCell="A4">
      <selection activeCell="D13" sqref="D13"/>
      <pageMargins left="0.7" right="0.7" top="0.75" bottom="0.75" header="0.3" footer="0.3"/>
      <headerFooter>
        <oddHeader>&amp;C&amp;"Calibri,Bold"&amp;18EarthCraft Multifamily Worksheet</oddHeader>
        <oddFooter xml:space="preserve">&amp;LV4-01.01.2014&amp;CEarthCraft Multifamily 2014&amp;R&amp;P of &amp;N  </oddFooter>
      </headerFooter>
    </customSheetView>
  </customSheetViews>
  <mergeCells count="163">
    <mergeCell ref="A490:E490"/>
    <mergeCell ref="F490:G490"/>
    <mergeCell ref="H5:H6"/>
    <mergeCell ref="E164:G164"/>
    <mergeCell ref="E155:G155"/>
    <mergeCell ref="C17:D17"/>
    <mergeCell ref="B34:D34"/>
    <mergeCell ref="B120:D120"/>
    <mergeCell ref="B125:D125"/>
    <mergeCell ref="F127:F128"/>
    <mergeCell ref="B148:D148"/>
    <mergeCell ref="H55:H56"/>
    <mergeCell ref="B69:D69"/>
    <mergeCell ref="E73:G73"/>
    <mergeCell ref="C68:D68"/>
    <mergeCell ref="C74:D74"/>
    <mergeCell ref="C95:D95"/>
    <mergeCell ref="C75:D75"/>
    <mergeCell ref="C94:D94"/>
    <mergeCell ref="G7:G8"/>
    <mergeCell ref="E93:G93"/>
    <mergeCell ref="C18:D18"/>
    <mergeCell ref="G131:G132"/>
    <mergeCell ref="C16:D16"/>
    <mergeCell ref="F16:F17"/>
    <mergeCell ref="E21:G21"/>
    <mergeCell ref="E5:G6"/>
    <mergeCell ref="E9:G9"/>
    <mergeCell ref="E12:G12"/>
    <mergeCell ref="G10:G11"/>
    <mergeCell ref="F7:F8"/>
    <mergeCell ref="F10:F11"/>
    <mergeCell ref="E18:G18"/>
    <mergeCell ref="F19:F20"/>
    <mergeCell ref="G372:G373"/>
    <mergeCell ref="G19:G20"/>
    <mergeCell ref="E256:G256"/>
    <mergeCell ref="A290:G290"/>
    <mergeCell ref="B153:D153"/>
    <mergeCell ref="B149:D149"/>
    <mergeCell ref="G22:G24"/>
    <mergeCell ref="F131:F132"/>
    <mergeCell ref="B140:D140"/>
    <mergeCell ref="A137:G137"/>
    <mergeCell ref="G113:G114"/>
    <mergeCell ref="B91:D91"/>
    <mergeCell ref="B118:D118"/>
    <mergeCell ref="B139:D139"/>
    <mergeCell ref="E130:G130"/>
    <mergeCell ref="E88:G88"/>
    <mergeCell ref="G127:G128"/>
    <mergeCell ref="G13:G14"/>
    <mergeCell ref="E78:G78"/>
    <mergeCell ref="E15:G15"/>
    <mergeCell ref="G16:G17"/>
    <mergeCell ref="E126:G126"/>
    <mergeCell ref="F13:F14"/>
    <mergeCell ref="F22:F24"/>
    <mergeCell ref="B178:D178"/>
    <mergeCell ref="B54:D54"/>
    <mergeCell ref="E55:G55"/>
    <mergeCell ref="C15:D15"/>
    <mergeCell ref="B177:D177"/>
    <mergeCell ref="B103:D103"/>
    <mergeCell ref="B102:D102"/>
    <mergeCell ref="E105:G105"/>
    <mergeCell ref="E112:G112"/>
    <mergeCell ref="F113:F114"/>
    <mergeCell ref="B141:D141"/>
    <mergeCell ref="B119:D119"/>
    <mergeCell ref="B179:D179"/>
    <mergeCell ref="B215:D215"/>
    <mergeCell ref="C280:D280"/>
    <mergeCell ref="C274:D274"/>
    <mergeCell ref="C272:D272"/>
    <mergeCell ref="E252:G252"/>
    <mergeCell ref="E240:G240"/>
    <mergeCell ref="E245:G245"/>
    <mergeCell ref="F225:F226"/>
    <mergeCell ref="E271:G271"/>
    <mergeCell ref="E209:G209"/>
    <mergeCell ref="C211:D211"/>
    <mergeCell ref="C210:D210"/>
    <mergeCell ref="E220:G220"/>
    <mergeCell ref="E205:G205"/>
    <mergeCell ref="E263:G263"/>
    <mergeCell ref="G225:G226"/>
    <mergeCell ref="C277:D277"/>
    <mergeCell ref="C279:D279"/>
    <mergeCell ref="F228:F229"/>
    <mergeCell ref="G228:G229"/>
    <mergeCell ref="B230:D230"/>
    <mergeCell ref="E234:G234"/>
    <mergeCell ref="G293:G294"/>
    <mergeCell ref="E292:G292"/>
    <mergeCell ref="E224:G224"/>
    <mergeCell ref="C204:D204"/>
    <mergeCell ref="E217:G217"/>
    <mergeCell ref="E201:G201"/>
    <mergeCell ref="E197:G197"/>
    <mergeCell ref="E227:G227"/>
    <mergeCell ref="A321:G321"/>
    <mergeCell ref="C317:D317"/>
    <mergeCell ref="C294:D294"/>
    <mergeCell ref="C318:D318"/>
    <mergeCell ref="B316:D316"/>
    <mergeCell ref="E316:G316"/>
    <mergeCell ref="B282:D282"/>
    <mergeCell ref="C293:D293"/>
    <mergeCell ref="B289:D289"/>
    <mergeCell ref="F293:F294"/>
    <mergeCell ref="C281:D281"/>
    <mergeCell ref="E237:G237"/>
    <mergeCell ref="E249:G249"/>
    <mergeCell ref="E308:G308"/>
    <mergeCell ref="C221:D221"/>
    <mergeCell ref="B485:D485"/>
    <mergeCell ref="F481:F482"/>
    <mergeCell ref="G481:G482"/>
    <mergeCell ref="B394:D394"/>
    <mergeCell ref="E356:G356"/>
    <mergeCell ref="E371:G371"/>
    <mergeCell ref="E442:G442"/>
    <mergeCell ref="E412:G412"/>
    <mergeCell ref="B420:D420"/>
    <mergeCell ref="E424:G424"/>
    <mergeCell ref="E429:G429"/>
    <mergeCell ref="E480:G480"/>
    <mergeCell ref="C433:D433"/>
    <mergeCell ref="C434:D434"/>
    <mergeCell ref="C437:D437"/>
    <mergeCell ref="C445:D445"/>
    <mergeCell ref="E432:G432"/>
    <mergeCell ref="C400:D400"/>
    <mergeCell ref="E398:G398"/>
    <mergeCell ref="C431:D431"/>
    <mergeCell ref="B391:D391"/>
    <mergeCell ref="F389:F390"/>
    <mergeCell ref="G389:G390"/>
    <mergeCell ref="C430:D430"/>
    <mergeCell ref="F372:F373"/>
    <mergeCell ref="B176:D176"/>
    <mergeCell ref="H483:H484"/>
    <mergeCell ref="B122:D122"/>
    <mergeCell ref="H190:H194"/>
    <mergeCell ref="H271:H272"/>
    <mergeCell ref="H293:H294"/>
    <mergeCell ref="H322:H325"/>
    <mergeCell ref="H326:H329"/>
    <mergeCell ref="H370:H373"/>
    <mergeCell ref="H382:H383"/>
    <mergeCell ref="H410:H416"/>
    <mergeCell ref="H442:H447"/>
    <mergeCell ref="B333:D333"/>
    <mergeCell ref="E327:G327"/>
    <mergeCell ref="E323:G323"/>
    <mergeCell ref="F376:F377"/>
    <mergeCell ref="E375:G375"/>
    <mergeCell ref="B350:D350"/>
    <mergeCell ref="E334:G334"/>
    <mergeCell ref="G376:G377"/>
    <mergeCell ref="E385:G385"/>
    <mergeCell ref="E388:G388"/>
  </mergeCells>
  <phoneticPr fontId="10" type="noConversion"/>
  <conditionalFormatting sqref="F230 F218 F418:F420 F470 F320 F353:F354 F357:F358 F259:F260 F25:F27 F106:F111 F100:F104 F79:F81 F74:F77 F40:F41 F44:F47 F54 F56:F61 F67:F68 F125 F133 F185:F186 F153 F183 F192 F194 F156:F162 F165:F169 F221:F223 F462:F467 F411 F414:F416 F171 F70:F72 F296:F300 F291">
    <cfRule type="cellIs" dxfId="300" priority="2494" stopIfTrue="1" operator="between">
      <formula>E25</formula>
      <formula>E25</formula>
    </cfRule>
    <cfRule type="cellIs" dxfId="299" priority="2495" stopIfTrue="1" operator="greaterThan">
      <formula>0</formula>
    </cfRule>
  </conditionalFormatting>
  <conditionalFormatting sqref="F346:F351">
    <cfRule type="cellIs" dxfId="298" priority="2410" stopIfTrue="1" operator="between">
      <formula>E346</formula>
      <formula>E346</formula>
    </cfRule>
    <cfRule type="cellIs" dxfId="297" priority="2411" stopIfTrue="1" operator="greaterThan">
      <formula>0</formula>
    </cfRule>
  </conditionalFormatting>
  <conditionalFormatting sqref="F361:F362">
    <cfRule type="cellIs" dxfId="296" priority="2406" stopIfTrue="1" operator="between">
      <formula>E361</formula>
      <formula>E361</formula>
    </cfRule>
    <cfRule type="cellIs" dxfId="295" priority="2407" stopIfTrue="1" operator="greaterThan">
      <formula>0</formula>
    </cfRule>
  </conditionalFormatting>
  <conditionalFormatting sqref="F378">
    <cfRule type="cellIs" dxfId="294" priority="2404" stopIfTrue="1" operator="between">
      <formula>E378</formula>
      <formula>E378</formula>
    </cfRule>
    <cfRule type="cellIs" dxfId="293" priority="2405" stopIfTrue="1" operator="greaterThan">
      <formula>0</formula>
    </cfRule>
  </conditionalFormatting>
  <conditionalFormatting sqref="F394:F396">
    <cfRule type="cellIs" dxfId="292" priority="2400" stopIfTrue="1" operator="between">
      <formula>E394</formula>
      <formula>E394</formula>
    </cfRule>
    <cfRule type="cellIs" dxfId="291" priority="2401" stopIfTrue="1" operator="greaterThan">
      <formula>0</formula>
    </cfRule>
  </conditionalFormatting>
  <conditionalFormatting sqref="F438:F439">
    <cfRule type="cellIs" dxfId="290" priority="2394" stopIfTrue="1" operator="between">
      <formula>E438</formula>
      <formula>E438</formula>
    </cfRule>
    <cfRule type="cellIs" dxfId="289" priority="2395" stopIfTrue="1" operator="greaterThan">
      <formula>0</formula>
    </cfRule>
  </conditionalFormatting>
  <conditionalFormatting sqref="F431">
    <cfRule type="cellIs" dxfId="288" priority="2392" stopIfTrue="1" operator="between">
      <formula>E431</formula>
      <formula>E431</formula>
    </cfRule>
    <cfRule type="cellIs" dxfId="287" priority="2393" stopIfTrue="1" operator="greaterThan">
      <formula>0</formula>
    </cfRule>
  </conditionalFormatting>
  <conditionalFormatting sqref="F441">
    <cfRule type="cellIs" dxfId="286" priority="2390" stopIfTrue="1" operator="between">
      <formula>E441</formula>
      <formula>E441</formula>
    </cfRule>
    <cfRule type="cellIs" dxfId="285" priority="2391" stopIfTrue="1" operator="greaterThan">
      <formula>0</formula>
    </cfRule>
  </conditionalFormatting>
  <conditionalFormatting sqref="F455:F457">
    <cfRule type="cellIs" dxfId="284" priority="2388" stopIfTrue="1" operator="between">
      <formula>E455</formula>
      <formula>E455</formula>
    </cfRule>
    <cfRule type="cellIs" dxfId="283" priority="2389" stopIfTrue="1" operator="greaterThan">
      <formula>0</formula>
    </cfRule>
  </conditionalFormatting>
  <conditionalFormatting sqref="F475:F479">
    <cfRule type="cellIs" dxfId="282" priority="2378" stopIfTrue="1" operator="between">
      <formula>E475</formula>
      <formula>E475</formula>
    </cfRule>
    <cfRule type="cellIs" dxfId="281" priority="2379" stopIfTrue="1" operator="greaterThan">
      <formula>0</formula>
    </cfRule>
  </conditionalFormatting>
  <conditionalFormatting sqref="F7:F8 F10:F11 F430 F481:F484 F13:F14 F16:F17 F113:F114 F131:F132 F19:F20 F293:F294">
    <cfRule type="expression" dxfId="280" priority="2375" stopIfTrue="1">
      <formula>F7=E8</formula>
    </cfRule>
    <cfRule type="expression" dxfId="279" priority="2376" stopIfTrue="1">
      <formula>F7=E7</formula>
    </cfRule>
    <cfRule type="cellIs" dxfId="278" priority="2377" stopIfTrue="1" operator="greaterThan">
      <formula>0</formula>
    </cfRule>
  </conditionalFormatting>
  <conditionalFormatting sqref="F22:F24 F377">
    <cfRule type="expression" dxfId="277" priority="2364" stopIfTrue="1">
      <formula>F22=E24</formula>
    </cfRule>
    <cfRule type="expression" dxfId="276" priority="2365" stopIfTrue="1">
      <formula>F22=E23</formula>
    </cfRule>
    <cfRule type="expression" dxfId="275" priority="2366" stopIfTrue="1">
      <formula>F22=E22</formula>
    </cfRule>
    <cfRule type="cellIs" dxfId="274" priority="2367" stopIfTrue="1" operator="greaterThan">
      <formula>0</formula>
    </cfRule>
  </conditionalFormatting>
  <conditionalFormatting sqref="F246:F248">
    <cfRule type="cellIs" dxfId="273" priority="2282" stopIfTrue="1" operator="between">
      <formula>E246</formula>
      <formula>E246</formula>
    </cfRule>
    <cfRule type="cellIs" dxfId="272" priority="2283" stopIfTrue="1" operator="greaterThan">
      <formula>0</formula>
    </cfRule>
  </conditionalFormatting>
  <conditionalFormatting sqref="F372">
    <cfRule type="cellIs" dxfId="271" priority="2280" stopIfTrue="1" operator="between">
      <formula>E372</formula>
      <formula>E373</formula>
    </cfRule>
    <cfRule type="cellIs" dxfId="270" priority="2281" stopIfTrue="1" operator="greaterThan">
      <formula>0</formula>
    </cfRule>
  </conditionalFormatting>
  <conditionalFormatting sqref="F433">
    <cfRule type="cellIs" dxfId="269" priority="2278" stopIfTrue="1" operator="between">
      <formula>E433</formula>
      <formula>E433</formula>
    </cfRule>
    <cfRule type="cellIs" dxfId="268" priority="2279" stopIfTrue="1" operator="greaterThan">
      <formula>0</formula>
    </cfRule>
  </conditionalFormatting>
  <conditionalFormatting sqref="F434:F436">
    <cfRule type="cellIs" dxfId="267" priority="2276" stopIfTrue="1" operator="between">
      <formula>E434</formula>
      <formula>E434</formula>
    </cfRule>
    <cfRule type="cellIs" dxfId="266" priority="2277" stopIfTrue="1" operator="greaterThan">
      <formula>0</formula>
    </cfRule>
  </conditionalFormatting>
  <conditionalFormatting sqref="F437">
    <cfRule type="cellIs" dxfId="265" priority="2274" stopIfTrue="1" operator="between">
      <formula>E437</formula>
      <formula>E437</formula>
    </cfRule>
    <cfRule type="cellIs" dxfId="264" priority="2275" stopIfTrue="1" operator="greaterThan">
      <formula>0</formula>
    </cfRule>
  </conditionalFormatting>
  <conditionalFormatting sqref="F413">
    <cfRule type="cellIs" dxfId="263" priority="2270" stopIfTrue="1" operator="between">
      <formula>E413</formula>
      <formula>E413</formula>
    </cfRule>
    <cfRule type="cellIs" dxfId="262" priority="2271" stopIfTrue="1" operator="greaterThan">
      <formula>0</formula>
    </cfRule>
  </conditionalFormatting>
  <conditionalFormatting sqref="F400:F401">
    <cfRule type="cellIs" dxfId="261" priority="2268" stopIfTrue="1" operator="between">
      <formula>E400</formula>
      <formula>E400</formula>
    </cfRule>
    <cfRule type="cellIs" dxfId="260" priority="2269" stopIfTrue="1" operator="greaterThan">
      <formula>0</formula>
    </cfRule>
  </conditionalFormatting>
  <conditionalFormatting sqref="F399">
    <cfRule type="cellIs" dxfId="259" priority="2266" stopIfTrue="1" operator="between">
      <formula>E399</formula>
      <formula>E399</formula>
    </cfRule>
    <cfRule type="cellIs" dxfId="258" priority="2267" stopIfTrue="1" operator="greaterThan">
      <formula>0</formula>
    </cfRule>
  </conditionalFormatting>
  <conditionalFormatting sqref="F386:F387">
    <cfRule type="cellIs" dxfId="257" priority="2264" stopIfTrue="1" operator="between">
      <formula>E386</formula>
      <formula>E386</formula>
    </cfRule>
    <cfRule type="cellIs" dxfId="256" priority="2265" stopIfTrue="1" operator="greaterThan">
      <formula>0</formula>
    </cfRule>
  </conditionalFormatting>
  <conditionalFormatting sqref="F389">
    <cfRule type="expression" dxfId="255" priority="2236" stopIfTrue="1">
      <formula>F389=E391</formula>
    </cfRule>
    <cfRule type="expression" dxfId="254" priority="2237" stopIfTrue="1">
      <formula>F389=E390</formula>
    </cfRule>
    <cfRule type="expression" dxfId="253" priority="2238" stopIfTrue="1">
      <formula>F389=E389</formula>
    </cfRule>
    <cfRule type="cellIs" dxfId="252" priority="2239" stopIfTrue="1" operator="greaterThan">
      <formula>0</formula>
    </cfRule>
  </conditionalFormatting>
  <conditionalFormatting sqref="F226">
    <cfRule type="expression" dxfId="251" priority="2230" stopIfTrue="1">
      <formula>F226=E229</formula>
    </cfRule>
    <cfRule type="expression" dxfId="250" priority="2231" stopIfTrue="1">
      <formula>F226=E228</formula>
    </cfRule>
    <cfRule type="expression" dxfId="249" priority="2232" stopIfTrue="1">
      <formula>F226=E227</formula>
    </cfRule>
    <cfRule type="expression" dxfId="248" priority="2233" stopIfTrue="1">
      <formula>F226=E226</formula>
    </cfRule>
    <cfRule type="cellIs" dxfId="247" priority="2234" stopIfTrue="1" operator="greaterThan">
      <formula>0</formula>
    </cfRule>
  </conditionalFormatting>
  <conditionalFormatting sqref="G485 G475:G479 G481 G470 G366:G369 G381:G383 G411 G423 G433:G439 G441 G443:G447 G453 G455:G457 G460 G389 G305:G307 G309:G314 G317:G318 G320 G324:G325 G328:G329 G346:G351 G378 G386:G387 G394:G396 G399:G402 G376 G372 G431 G408:G409 G418:G420 G353:G354 G357:G358 G332:G333 G153 G165:G169 G192 G194 G230 G235:G236 G238:G239 G241:G243 G246:G248 G250:G251 G253:G254 G198:G200 G202:G204 G206:G208 G210:G214 G228 G190 G293 G221:G223 G125 G133 G113 G131 G100:G104 G94:G98 G79:G81 G74:G77 G56:G63 G44:G47 G40:G41 G30:G38 G7 G10 G13 G16 G19 G22 G25:G27 G87 G106:G111 G156:G162 G51:G52 G183 G176:G177 G257:G260 G272:G289 G54 G89:G92 G185:G186 G218:G219 G462:G467 G127 G413:G416 G171 G180 G335:G344 G425:G427 G117:G123 G146:G151 G139:G143 G67:G72 G360:G362 G296:G302 G291">
    <cfRule type="cellIs" dxfId="246" priority="2220" stopIfTrue="1" operator="equal">
      <formula>"ad"</formula>
    </cfRule>
    <cfRule type="cellIs" dxfId="245" priority="2221" stopIfTrue="1" operator="equal">
      <formula>"na"</formula>
    </cfRule>
    <cfRule type="cellIs" dxfId="244" priority="2222" stopIfTrue="1" operator="equal">
      <formula>"n/a"</formula>
    </cfRule>
    <cfRule type="cellIs" dxfId="243" priority="2223" stopIfTrue="1" operator="equal">
      <formula>"vf"</formula>
    </cfRule>
    <cfRule type="cellIs" dxfId="242" priority="2224" stopIfTrue="1" operator="equal">
      <formula>"N"</formula>
    </cfRule>
    <cfRule type="cellIs" dxfId="241" priority="2225" stopIfTrue="1" operator="equal">
      <formula>"Y"</formula>
    </cfRule>
  </conditionalFormatting>
  <conditionalFormatting sqref="F250:F251">
    <cfRule type="cellIs" dxfId="240" priority="489" stopIfTrue="1" operator="between">
      <formula>E250</formula>
      <formula>E250</formula>
    </cfRule>
    <cfRule type="cellIs" dxfId="239" priority="490" stopIfTrue="1" operator="greaterThan">
      <formula>0</formula>
    </cfRule>
  </conditionalFormatting>
  <conditionalFormatting sqref="F253:F254">
    <cfRule type="cellIs" dxfId="238" priority="487" stopIfTrue="1" operator="between">
      <formula>E253</formula>
      <formula>E253</formula>
    </cfRule>
    <cfRule type="cellIs" dxfId="237" priority="488" stopIfTrue="1" operator="greaterThan">
      <formula>0</formula>
    </cfRule>
  </conditionalFormatting>
  <conditionalFormatting sqref="F257:F258">
    <cfRule type="cellIs" dxfId="236" priority="485" stopIfTrue="1" operator="between">
      <formula>E257</formula>
      <formula>E257</formula>
    </cfRule>
    <cfRule type="cellIs" dxfId="235" priority="486" stopIfTrue="1" operator="greaterThan">
      <formula>0</formula>
    </cfRule>
  </conditionalFormatting>
  <conditionalFormatting sqref="F228">
    <cfRule type="cellIs" dxfId="234" priority="479" stopIfTrue="1" operator="between">
      <formula>E228</formula>
      <formula>E229</formula>
    </cfRule>
    <cfRule type="cellIs" dxfId="233" priority="480" stopIfTrue="1" operator="greaterThan">
      <formula>2</formula>
    </cfRule>
  </conditionalFormatting>
  <conditionalFormatting sqref="F402">
    <cfRule type="cellIs" dxfId="232" priority="307" stopIfTrue="1" operator="between">
      <formula>E402</formula>
      <formula>E402</formula>
    </cfRule>
    <cfRule type="cellIs" dxfId="231" priority="308" stopIfTrue="1" operator="greaterThan">
      <formula>0</formula>
    </cfRule>
  </conditionalFormatting>
  <conditionalFormatting sqref="F301:F302">
    <cfRule type="cellIs" dxfId="230" priority="274" stopIfTrue="1" operator="between">
      <formula>E301</formula>
      <formula>E301</formula>
    </cfRule>
    <cfRule type="cellIs" dxfId="229" priority="275" stopIfTrue="1" operator="greaterThan">
      <formula>0</formula>
    </cfRule>
  </conditionalFormatting>
  <conditionalFormatting sqref="F317">
    <cfRule type="cellIs" dxfId="228" priority="272" stopIfTrue="1" operator="between">
      <formula>E317</formula>
      <formula>E317</formula>
    </cfRule>
    <cfRule type="cellIs" dxfId="227" priority="273" stopIfTrue="1" operator="greaterThan">
      <formula>0</formula>
    </cfRule>
  </conditionalFormatting>
  <conditionalFormatting sqref="F318">
    <cfRule type="cellIs" dxfId="226" priority="270" stopIfTrue="1" operator="between">
      <formula>E318</formula>
      <formula>E318</formula>
    </cfRule>
    <cfRule type="cellIs" dxfId="225" priority="271" stopIfTrue="1" operator="greaterThan">
      <formula>0</formula>
    </cfRule>
  </conditionalFormatting>
  <conditionalFormatting sqref="F328">
    <cfRule type="cellIs" dxfId="224" priority="264" stopIfTrue="1" operator="between">
      <formula>E328</formula>
      <formula>E328</formula>
    </cfRule>
    <cfRule type="cellIs" dxfId="223" priority="265" stopIfTrue="1" operator="greaterThan">
      <formula>0</formula>
    </cfRule>
  </conditionalFormatting>
  <conditionalFormatting sqref="F329">
    <cfRule type="cellIs" dxfId="222" priority="262" stopIfTrue="1" operator="between">
      <formula>E329</formula>
      <formula>E329</formula>
    </cfRule>
    <cfRule type="cellIs" dxfId="221" priority="263" stopIfTrue="1" operator="greaterThan">
      <formula>0</formula>
    </cfRule>
  </conditionalFormatting>
  <conditionalFormatting sqref="F360">
    <cfRule type="cellIs" dxfId="220" priority="260" stopIfTrue="1" operator="between">
      <formula>E360</formula>
      <formula>E360</formula>
    </cfRule>
    <cfRule type="cellIs" dxfId="219" priority="261" stopIfTrue="1" operator="greaterThan">
      <formula>0</formula>
    </cfRule>
  </conditionalFormatting>
  <conditionalFormatting sqref="F443:F447">
    <cfRule type="cellIs" dxfId="218" priority="258" stopIfTrue="1" operator="between">
      <formula>E443</formula>
      <formula>E443</formula>
    </cfRule>
    <cfRule type="cellIs" dxfId="217" priority="259" stopIfTrue="1" operator="greaterThan">
      <formula>0</formula>
    </cfRule>
  </conditionalFormatting>
  <conditionalFormatting sqref="F69">
    <cfRule type="cellIs" dxfId="216" priority="204" stopIfTrue="1" operator="between">
      <formula>1</formula>
      <formula>5</formula>
    </cfRule>
    <cfRule type="cellIs" dxfId="215" priority="205" stopIfTrue="1" operator="greaterThan">
      <formula>0</formula>
    </cfRule>
  </conditionalFormatting>
  <conditionalFormatting sqref="F433:F437">
    <cfRule type="expression" dxfId="214" priority="143" stopIfTrue="1">
      <formula>SUM($F$433:$F$437)&gt;4</formula>
    </cfRule>
  </conditionalFormatting>
  <conditionalFormatting sqref="F443:F446">
    <cfRule type="expression" dxfId="213" priority="142" stopIfTrue="1">
      <formula>SUM($F$443:$F$446)&gt;5</formula>
    </cfRule>
  </conditionalFormatting>
  <conditionalFormatting sqref="F219">
    <cfRule type="cellIs" dxfId="212" priority="126" stopIfTrue="1" operator="between">
      <formula>E219</formula>
      <formula>E219</formula>
    </cfRule>
    <cfRule type="cellIs" dxfId="211" priority="127" stopIfTrue="1" operator="greaterThan">
      <formula>0</formula>
    </cfRule>
  </conditionalFormatting>
  <conditionalFormatting sqref="F127">
    <cfRule type="cellIs" dxfId="210" priority="90" stopIfTrue="1" operator="between">
      <formula>E127</formula>
      <formula>E127</formula>
    </cfRule>
    <cfRule type="cellIs" dxfId="209" priority="91" stopIfTrue="1" operator="greaterThan">
      <formula>0</formula>
    </cfRule>
  </conditionalFormatting>
  <conditionalFormatting sqref="G170">
    <cfRule type="cellIs" dxfId="208" priority="82" stopIfTrue="1" operator="equal">
      <formula>"ad"</formula>
    </cfRule>
    <cfRule type="cellIs" dxfId="207" priority="83" stopIfTrue="1" operator="equal">
      <formula>"na"</formula>
    </cfRule>
    <cfRule type="cellIs" dxfId="206" priority="84" stopIfTrue="1" operator="equal">
      <formula>"n/a"</formula>
    </cfRule>
    <cfRule type="cellIs" dxfId="205" priority="85" stopIfTrue="1" operator="equal">
      <formula>"vf"</formula>
    </cfRule>
    <cfRule type="cellIs" dxfId="204" priority="86" stopIfTrue="1" operator="equal">
      <formula>"N"</formula>
    </cfRule>
    <cfRule type="cellIs" dxfId="203" priority="87" stopIfTrue="1" operator="equal">
      <formula>"Y"</formula>
    </cfRule>
  </conditionalFormatting>
  <conditionalFormatting sqref="F170">
    <cfRule type="cellIs" dxfId="202" priority="88" stopIfTrue="1" operator="between">
      <formula>E170</formula>
      <formula>E170</formula>
    </cfRule>
    <cfRule type="cellIs" dxfId="201" priority="89" stopIfTrue="1" operator="greaterThan">
      <formula>0</formula>
    </cfRule>
  </conditionalFormatting>
  <conditionalFormatting sqref="G178:G179">
    <cfRule type="cellIs" dxfId="200" priority="76" stopIfTrue="1" operator="equal">
      <formula>"ad"</formula>
    </cfRule>
    <cfRule type="cellIs" dxfId="199" priority="77" stopIfTrue="1" operator="equal">
      <formula>"na"</formula>
    </cfRule>
    <cfRule type="cellIs" dxfId="198" priority="78" stopIfTrue="1" operator="equal">
      <formula>"n/a"</formula>
    </cfRule>
    <cfRule type="cellIs" dxfId="197" priority="79" stopIfTrue="1" operator="equal">
      <formula>"vf"</formula>
    </cfRule>
    <cfRule type="cellIs" dxfId="196" priority="80" stopIfTrue="1" operator="equal">
      <formula>"N"</formula>
    </cfRule>
    <cfRule type="cellIs" dxfId="195" priority="81" stopIfTrue="1" operator="equal">
      <formula>"Y"</formula>
    </cfRule>
  </conditionalFormatting>
  <conditionalFormatting sqref="F187">
    <cfRule type="cellIs" dxfId="194" priority="74" stopIfTrue="1" operator="between">
      <formula>E187</formula>
      <formula>E187</formula>
    </cfRule>
    <cfRule type="cellIs" dxfId="193" priority="75" stopIfTrue="1" operator="greaterThan">
      <formula>0</formula>
    </cfRule>
  </conditionalFormatting>
  <conditionalFormatting sqref="G187">
    <cfRule type="cellIs" dxfId="192" priority="68" stopIfTrue="1" operator="equal">
      <formula>"ad"</formula>
    </cfRule>
    <cfRule type="cellIs" dxfId="191" priority="69" stopIfTrue="1" operator="equal">
      <formula>"na"</formula>
    </cfRule>
    <cfRule type="cellIs" dxfId="190" priority="70" stopIfTrue="1" operator="equal">
      <formula>"n/a"</formula>
    </cfRule>
    <cfRule type="cellIs" dxfId="189" priority="71" stopIfTrue="1" operator="equal">
      <formula>"vf"</formula>
    </cfRule>
    <cfRule type="cellIs" dxfId="188" priority="72" stopIfTrue="1" operator="equal">
      <formula>"N"</formula>
    </cfRule>
    <cfRule type="cellIs" dxfId="187" priority="73" stopIfTrue="1" operator="equal">
      <formula>"Y"</formula>
    </cfRule>
  </conditionalFormatting>
  <conditionalFormatting sqref="G215">
    <cfRule type="cellIs" dxfId="186" priority="56" stopIfTrue="1" operator="equal">
      <formula>"ad"</formula>
    </cfRule>
    <cfRule type="cellIs" dxfId="185" priority="57" stopIfTrue="1" operator="equal">
      <formula>"na"</formula>
    </cfRule>
    <cfRule type="cellIs" dxfId="184" priority="58" stopIfTrue="1" operator="equal">
      <formula>"n/a"</formula>
    </cfRule>
    <cfRule type="cellIs" dxfId="183" priority="59" stopIfTrue="1" operator="equal">
      <formula>"vf"</formula>
    </cfRule>
    <cfRule type="cellIs" dxfId="182" priority="60" stopIfTrue="1" operator="equal">
      <formula>"N"</formula>
    </cfRule>
    <cfRule type="cellIs" dxfId="181" priority="61" stopIfTrue="1" operator="equal">
      <formula>"Y"</formula>
    </cfRule>
  </conditionalFormatting>
  <conditionalFormatting sqref="F231">
    <cfRule type="cellIs" dxfId="180" priority="48" stopIfTrue="1" operator="between">
      <formula>E231</formula>
      <formula>E231</formula>
    </cfRule>
    <cfRule type="cellIs" dxfId="179" priority="49" stopIfTrue="1" operator="greaterThan">
      <formula>0</formula>
    </cfRule>
  </conditionalFormatting>
  <conditionalFormatting sqref="G231">
    <cfRule type="cellIs" dxfId="178" priority="42" stopIfTrue="1" operator="equal">
      <formula>"ad"</formula>
    </cfRule>
    <cfRule type="cellIs" dxfId="177" priority="43" stopIfTrue="1" operator="equal">
      <formula>"na"</formula>
    </cfRule>
    <cfRule type="cellIs" dxfId="176" priority="44" stopIfTrue="1" operator="equal">
      <formula>"n/a"</formula>
    </cfRule>
    <cfRule type="cellIs" dxfId="175" priority="45" stopIfTrue="1" operator="equal">
      <formula>"vf"</formula>
    </cfRule>
    <cfRule type="cellIs" dxfId="174" priority="46" stopIfTrue="1" operator="equal">
      <formula>"N"</formula>
    </cfRule>
    <cfRule type="cellIs" dxfId="173" priority="47" stopIfTrue="1" operator="equal">
      <formula>"Y"</formula>
    </cfRule>
  </conditionalFormatting>
  <conditionalFormatting sqref="G264">
    <cfRule type="cellIs" dxfId="172" priority="36" stopIfTrue="1" operator="equal">
      <formula>"ad"</formula>
    </cfRule>
    <cfRule type="cellIs" dxfId="171" priority="37" stopIfTrue="1" operator="equal">
      <formula>"na"</formula>
    </cfRule>
    <cfRule type="cellIs" dxfId="170" priority="38" stopIfTrue="1" operator="equal">
      <formula>"n/a"</formula>
    </cfRule>
    <cfRule type="cellIs" dxfId="169" priority="39" stopIfTrue="1" operator="equal">
      <formula>"vf"</formula>
    </cfRule>
    <cfRule type="cellIs" dxfId="168" priority="40" stopIfTrue="1" operator="equal">
      <formula>"N"</formula>
    </cfRule>
    <cfRule type="cellIs" dxfId="167" priority="41" stopIfTrue="1" operator="equal">
      <formula>"Y"</formula>
    </cfRule>
  </conditionalFormatting>
  <conditionalFormatting sqref="F264">
    <cfRule type="cellIs" dxfId="166" priority="34" stopIfTrue="1" operator="between">
      <formula>E264</formula>
      <formula>E264</formula>
    </cfRule>
    <cfRule type="cellIs" dxfId="165" priority="35" stopIfTrue="1" operator="greaterThan">
      <formula>0</formula>
    </cfRule>
  </conditionalFormatting>
  <conditionalFormatting sqref="G265">
    <cfRule type="cellIs" dxfId="164" priority="28" stopIfTrue="1" operator="equal">
      <formula>"ad"</formula>
    </cfRule>
    <cfRule type="cellIs" dxfId="163" priority="29" stopIfTrue="1" operator="equal">
      <formula>"na"</formula>
    </cfRule>
    <cfRule type="cellIs" dxfId="162" priority="30" stopIfTrue="1" operator="equal">
      <formula>"n/a"</formula>
    </cfRule>
    <cfRule type="cellIs" dxfId="161" priority="31" stopIfTrue="1" operator="equal">
      <formula>"vf"</formula>
    </cfRule>
    <cfRule type="cellIs" dxfId="160" priority="32" stopIfTrue="1" operator="equal">
      <formula>"N"</formula>
    </cfRule>
    <cfRule type="cellIs" dxfId="159" priority="33" stopIfTrue="1" operator="equal">
      <formula>"Y"</formula>
    </cfRule>
  </conditionalFormatting>
  <conditionalFormatting sqref="F265">
    <cfRule type="cellIs" dxfId="158" priority="26" stopIfTrue="1" operator="between">
      <formula>E265</formula>
      <formula>E265</formula>
    </cfRule>
    <cfRule type="cellIs" dxfId="157" priority="27" stopIfTrue="1" operator="greaterThan">
      <formula>0</formula>
    </cfRule>
  </conditionalFormatting>
  <conditionalFormatting sqref="F391">
    <cfRule type="cellIs" dxfId="156" priority="24" stopIfTrue="1" operator="between">
      <formula>E391</formula>
      <formula>E391</formula>
    </cfRule>
    <cfRule type="cellIs" dxfId="155" priority="25" stopIfTrue="1" operator="greaterThan">
      <formula>0</formula>
    </cfRule>
  </conditionalFormatting>
  <conditionalFormatting sqref="G391">
    <cfRule type="cellIs" dxfId="154" priority="18" stopIfTrue="1" operator="equal">
      <formula>"ad"</formula>
    </cfRule>
    <cfRule type="cellIs" dxfId="153" priority="19" stopIfTrue="1" operator="equal">
      <formula>"na"</formula>
    </cfRule>
    <cfRule type="cellIs" dxfId="152" priority="20" stopIfTrue="1" operator="equal">
      <formula>"n/a"</formula>
    </cfRule>
    <cfRule type="cellIs" dxfId="151" priority="21" stopIfTrue="1" operator="equal">
      <formula>"vf"</formula>
    </cfRule>
    <cfRule type="cellIs" dxfId="150" priority="22" stopIfTrue="1" operator="equal">
      <formula>"N"</formula>
    </cfRule>
    <cfRule type="cellIs" dxfId="149" priority="23" stopIfTrue="1" operator="equal">
      <formula>"Y"</formula>
    </cfRule>
  </conditionalFormatting>
  <conditionalFormatting sqref="F225">
    <cfRule type="expression" dxfId="148" priority="2496" stopIfTrue="1">
      <formula>F225=E227</formula>
    </cfRule>
    <cfRule type="expression" dxfId="147" priority="2497" stopIfTrue="1">
      <formula>F225=E226</formula>
    </cfRule>
    <cfRule type="expression" dxfId="146" priority="2498" stopIfTrue="1">
      <formula>F225=#REF!</formula>
    </cfRule>
    <cfRule type="expression" dxfId="145" priority="2499" stopIfTrue="1">
      <formula>F225=E225</formula>
    </cfRule>
    <cfRule type="cellIs" dxfId="144" priority="2500" stopIfTrue="1" operator="greaterThan">
      <formula>0</formula>
    </cfRule>
  </conditionalFormatting>
  <conditionalFormatting sqref="G359">
    <cfRule type="cellIs" dxfId="143" priority="7" stopIfTrue="1" operator="equal">
      <formula>"ad"</formula>
    </cfRule>
    <cfRule type="cellIs" dxfId="142" priority="8" stopIfTrue="1" operator="equal">
      <formula>"na"</formula>
    </cfRule>
    <cfRule type="cellIs" dxfId="141" priority="9" stopIfTrue="1" operator="equal">
      <formula>"n/a"</formula>
    </cfRule>
    <cfRule type="cellIs" dxfId="140" priority="10" stopIfTrue="1" operator="equal">
      <formula>"vf"</formula>
    </cfRule>
    <cfRule type="cellIs" dxfId="139" priority="11" stopIfTrue="1" operator="equal">
      <formula>"N"</formula>
    </cfRule>
    <cfRule type="cellIs" dxfId="138" priority="12" stopIfTrue="1" operator="equal">
      <formula>"Y"</formula>
    </cfRule>
  </conditionalFormatting>
  <conditionalFormatting sqref="F359">
    <cfRule type="cellIs" dxfId="137" priority="13" stopIfTrue="1" operator="between">
      <formula>E359</formula>
      <formula>E359</formula>
    </cfRule>
    <cfRule type="cellIs" dxfId="136" priority="14" stopIfTrue="1" operator="greaterThan">
      <formula>0</formula>
    </cfRule>
  </conditionalFormatting>
  <conditionalFormatting sqref="F376">
    <cfRule type="expression" dxfId="135" priority="2501" stopIfTrue="1">
      <formula>F376=E377</formula>
    </cfRule>
    <cfRule type="expression" dxfId="134" priority="2502" stopIfTrue="1">
      <formula>F376=#REF!</formula>
    </cfRule>
    <cfRule type="expression" dxfId="133" priority="2503" stopIfTrue="1">
      <formula>F376=E376</formula>
    </cfRule>
    <cfRule type="cellIs" dxfId="132" priority="2504" stopIfTrue="1" operator="greaterThan">
      <formula>0</formula>
    </cfRule>
  </conditionalFormatting>
  <conditionalFormatting sqref="G430">
    <cfRule type="cellIs" dxfId="131" priority="1" stopIfTrue="1" operator="equal">
      <formula>"ad"</formula>
    </cfRule>
    <cfRule type="cellIs" dxfId="130" priority="2" stopIfTrue="1" operator="equal">
      <formula>"na"</formula>
    </cfRule>
    <cfRule type="cellIs" dxfId="129" priority="3" stopIfTrue="1" operator="equal">
      <formula>"n/a"</formula>
    </cfRule>
    <cfRule type="cellIs" dxfId="128" priority="4" stopIfTrue="1" operator="equal">
      <formula>"vf"</formula>
    </cfRule>
    <cfRule type="cellIs" dxfId="127" priority="5" stopIfTrue="1" operator="equal">
      <formula>"N"</formula>
    </cfRule>
    <cfRule type="cellIs" dxfId="126" priority="6" stopIfTrue="1" operator="equal">
      <formula>"Y"</formula>
    </cfRule>
  </conditionalFormatting>
  <pageMargins left="0.25" right="0.25" top="0.75" bottom="0.75" header="0.3" footer="0.3"/>
  <pageSetup scale="10" orientation="portrait" r:id="rId1"/>
  <headerFooter>
    <oddHeader>&amp;C&amp;"Calibri,Bold"&amp;18EarthCraft Multifamily Worksheet</oddHeader>
    <oddFooter xml:space="preserve">&amp;LV4-01.01.2014&amp;CEarthCraft Multifamily 2014&amp;R&amp;P of &amp;N  </oddFooter>
  </headerFooter>
  <rowBreaks count="2" manualBreakCount="2">
    <brk id="21" max="6" man="1"/>
    <brk id="23" max="16383" man="1"/>
  </rowBreaks>
  <colBreaks count="1" manualBreakCount="1">
    <brk id="3" max="490" man="1"/>
  </colBreaks>
  <drawing r:id="rId2"/>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ACC8"/>
  </sheetPr>
  <dimension ref="A1:I65"/>
  <sheetViews>
    <sheetView showGridLines="0" zoomScaleNormal="100" workbookViewId="0">
      <selection activeCell="F7" sqref="F7"/>
    </sheetView>
  </sheetViews>
  <sheetFormatPr defaultColWidth="8.81640625" defaultRowHeight="14.5" x14ac:dyDescent="0.35"/>
  <cols>
    <col min="1" max="1" width="8.81640625" style="594"/>
    <col min="2" max="3" width="4.81640625" style="594" customWidth="1"/>
    <col min="4" max="4" width="64.453125" style="594" customWidth="1"/>
    <col min="5" max="5" width="9.1796875" style="594" customWidth="1"/>
    <col min="6" max="7" width="8.81640625" style="594"/>
    <col min="8" max="8" width="24.1796875" style="905" customWidth="1"/>
    <col min="9" max="16384" width="8.81640625" style="594"/>
  </cols>
  <sheetData>
    <row r="1" spans="1:8" s="861" customFormat="1" ht="12.5" thickBot="1" x14ac:dyDescent="0.35">
      <c r="A1" s="860"/>
      <c r="E1" s="590" t="s">
        <v>70</v>
      </c>
      <c r="F1" s="590" t="s">
        <v>71</v>
      </c>
      <c r="G1" s="591" t="s">
        <v>115</v>
      </c>
      <c r="H1" s="894" t="s">
        <v>573</v>
      </c>
    </row>
    <row r="2" spans="1:8" s="862" customFormat="1" ht="25" customHeight="1" thickBot="1" x14ac:dyDescent="0.4">
      <c r="A2" s="508" t="s">
        <v>449</v>
      </c>
      <c r="B2" s="509"/>
      <c r="C2" s="509"/>
      <c r="D2" s="509"/>
      <c r="E2" s="510"/>
      <c r="F2" s="511"/>
      <c r="G2" s="512"/>
      <c r="H2" s="895"/>
    </row>
    <row r="3" spans="1:8" s="867" customFormat="1" ht="15" customHeight="1" thickBot="1" x14ac:dyDescent="0.4">
      <c r="A3" s="863" t="s">
        <v>448</v>
      </c>
      <c r="B3" s="864"/>
      <c r="C3" s="864"/>
      <c r="D3" s="864"/>
      <c r="E3" s="864"/>
      <c r="F3" s="865"/>
      <c r="G3" s="866"/>
      <c r="H3" s="896"/>
    </row>
    <row r="4" spans="1:8" s="597" customFormat="1" ht="20" customHeight="1" thickBot="1" x14ac:dyDescent="0.4">
      <c r="A4" s="316" t="s">
        <v>105</v>
      </c>
      <c r="B4" s="241"/>
      <c r="C4" s="241"/>
      <c r="D4" s="214"/>
      <c r="E4" s="214"/>
      <c r="F4" s="513"/>
      <c r="G4" s="514"/>
      <c r="H4" s="897"/>
    </row>
    <row r="5" spans="1:8" s="597" customFormat="1" ht="15" customHeight="1" x14ac:dyDescent="0.35">
      <c r="A5" s="314" t="s">
        <v>44</v>
      </c>
      <c r="B5" s="315"/>
      <c r="C5" s="315"/>
      <c r="D5" s="315"/>
      <c r="E5" s="315"/>
      <c r="F5" s="315"/>
      <c r="G5" s="515"/>
      <c r="H5" s="897"/>
    </row>
    <row r="6" spans="1:8" s="597" customFormat="1" ht="15" customHeight="1" x14ac:dyDescent="0.35">
      <c r="A6" s="495" t="s">
        <v>180</v>
      </c>
      <c r="B6" s="496"/>
      <c r="C6" s="496"/>
      <c r="D6" s="496"/>
      <c r="E6" s="496"/>
      <c r="F6" s="496"/>
      <c r="G6" s="516"/>
      <c r="H6" s="897"/>
    </row>
    <row r="7" spans="1:8" s="615" customFormat="1" ht="13" customHeight="1" x14ac:dyDescent="0.35">
      <c r="A7" s="868" t="s">
        <v>315</v>
      </c>
      <c r="B7" s="293" t="s">
        <v>127</v>
      </c>
      <c r="C7" s="4"/>
      <c r="D7" s="4"/>
      <c r="E7" s="308">
        <v>2</v>
      </c>
      <c r="F7" s="192"/>
      <c r="G7" s="196"/>
      <c r="H7" s="898"/>
    </row>
    <row r="8" spans="1:8" s="615" customFormat="1" x14ac:dyDescent="0.35">
      <c r="A8" s="517" t="s">
        <v>65</v>
      </c>
      <c r="B8" s="518"/>
      <c r="C8" s="518"/>
      <c r="D8" s="518"/>
      <c r="E8" s="518"/>
      <c r="F8" s="518"/>
      <c r="G8" s="519"/>
      <c r="H8" s="898"/>
    </row>
    <row r="9" spans="1:8" s="615" customFormat="1" ht="13" customHeight="1" x14ac:dyDescent="0.35">
      <c r="A9" s="869" t="s">
        <v>261</v>
      </c>
      <c r="B9" s="3" t="s">
        <v>320</v>
      </c>
      <c r="C9" s="691"/>
      <c r="D9" s="662"/>
      <c r="E9" s="476" t="s">
        <v>10</v>
      </c>
      <c r="F9" s="477"/>
      <c r="G9" s="478"/>
      <c r="H9" s="898"/>
    </row>
    <row r="10" spans="1:8" s="615" customFormat="1" ht="13" customHeight="1" x14ac:dyDescent="0.35">
      <c r="A10" s="870"/>
      <c r="B10" s="608">
        <v>1</v>
      </c>
      <c r="C10" s="290" t="s">
        <v>352</v>
      </c>
      <c r="D10" s="1"/>
      <c r="E10" s="308">
        <v>3</v>
      </c>
      <c r="F10" s="192"/>
      <c r="G10" s="196"/>
      <c r="H10" s="898"/>
    </row>
    <row r="11" spans="1:8" s="615" customFormat="1" ht="13" customHeight="1" x14ac:dyDescent="0.35">
      <c r="A11" s="870"/>
      <c r="B11" s="608">
        <v>2</v>
      </c>
      <c r="C11" s="290" t="s">
        <v>353</v>
      </c>
      <c r="D11" s="1"/>
      <c r="E11" s="308">
        <v>2</v>
      </c>
      <c r="F11" s="192"/>
      <c r="G11" s="196"/>
      <c r="H11" s="898"/>
    </row>
    <row r="12" spans="1:8" s="615" customFormat="1" ht="13" customHeight="1" x14ac:dyDescent="0.35">
      <c r="A12" s="871"/>
      <c r="B12" s="610">
        <v>3</v>
      </c>
      <c r="C12" s="792" t="s">
        <v>145</v>
      </c>
      <c r="D12" s="7"/>
      <c r="E12" s="308">
        <v>1</v>
      </c>
      <c r="F12" s="192"/>
      <c r="G12" s="196"/>
      <c r="H12" s="898"/>
    </row>
    <row r="13" spans="1:8" s="597" customFormat="1" ht="15" customHeight="1" x14ac:dyDescent="0.35">
      <c r="A13" s="520" t="s">
        <v>78</v>
      </c>
      <c r="B13" s="521"/>
      <c r="C13" s="521"/>
      <c r="D13" s="521"/>
      <c r="E13" s="521"/>
      <c r="F13" s="521"/>
      <c r="G13" s="522"/>
      <c r="H13" s="897"/>
    </row>
    <row r="14" spans="1:8" s="615" customFormat="1" ht="13" customHeight="1" x14ac:dyDescent="0.35">
      <c r="A14" s="868" t="s">
        <v>262</v>
      </c>
      <c r="B14" s="3" t="s">
        <v>29</v>
      </c>
      <c r="C14" s="691"/>
      <c r="D14" s="662"/>
      <c r="E14" s="396" t="s">
        <v>6</v>
      </c>
      <c r="F14" s="397"/>
      <c r="G14" s="398"/>
      <c r="H14" s="898"/>
    </row>
    <row r="15" spans="1:8" s="615" customFormat="1" ht="13" customHeight="1" x14ac:dyDescent="0.35">
      <c r="A15" s="870"/>
      <c r="B15" s="608" t="s">
        <v>81</v>
      </c>
      <c r="C15" s="5" t="s">
        <v>45</v>
      </c>
      <c r="D15" s="1"/>
      <c r="E15" s="308">
        <v>2</v>
      </c>
      <c r="F15" s="365"/>
      <c r="G15" s="406"/>
      <c r="H15" s="899" t="s">
        <v>615</v>
      </c>
    </row>
    <row r="16" spans="1:8" s="615" customFormat="1" ht="13" customHeight="1" x14ac:dyDescent="0.35">
      <c r="A16" s="871"/>
      <c r="B16" s="164" t="s">
        <v>82</v>
      </c>
      <c r="C16" s="6" t="s">
        <v>46</v>
      </c>
      <c r="D16" s="7"/>
      <c r="E16" s="308">
        <v>1</v>
      </c>
      <c r="F16" s="366"/>
      <c r="G16" s="407"/>
      <c r="H16" s="274"/>
    </row>
    <row r="17" spans="1:9" s="597" customFormat="1" ht="15" customHeight="1" x14ac:dyDescent="0.35">
      <c r="A17" s="314" t="s">
        <v>146</v>
      </c>
      <c r="B17" s="523"/>
      <c r="C17" s="523"/>
      <c r="D17" s="523"/>
      <c r="E17" s="523"/>
      <c r="F17" s="523"/>
      <c r="G17" s="524"/>
      <c r="H17" s="897"/>
    </row>
    <row r="18" spans="1:9" s="597" customFormat="1" ht="15" customHeight="1" x14ac:dyDescent="0.35">
      <c r="A18" s="520" t="s">
        <v>78</v>
      </c>
      <c r="B18" s="521"/>
      <c r="C18" s="521"/>
      <c r="D18" s="521"/>
      <c r="E18" s="521"/>
      <c r="F18" s="521"/>
      <c r="G18" s="522"/>
      <c r="H18" s="897"/>
    </row>
    <row r="19" spans="1:9" s="615" customFormat="1" ht="13" customHeight="1" x14ac:dyDescent="0.35">
      <c r="A19" s="868" t="s">
        <v>433</v>
      </c>
      <c r="B19" s="61" t="s">
        <v>429</v>
      </c>
      <c r="C19" s="61"/>
      <c r="D19" s="29"/>
      <c r="E19" s="390" t="s">
        <v>10</v>
      </c>
      <c r="F19" s="391"/>
      <c r="G19" s="392"/>
      <c r="H19" s="898"/>
    </row>
    <row r="20" spans="1:9" s="615" customFormat="1" ht="13" customHeight="1" x14ac:dyDescent="0.35">
      <c r="A20" s="872"/>
      <c r="B20" s="608">
        <v>1</v>
      </c>
      <c r="C20" s="290" t="s">
        <v>85</v>
      </c>
      <c r="D20" s="31"/>
      <c r="E20" s="188">
        <v>2</v>
      </c>
      <c r="F20" s="192"/>
      <c r="G20" s="196"/>
      <c r="H20" s="899" t="s">
        <v>616</v>
      </c>
    </row>
    <row r="21" spans="1:9" s="615" customFormat="1" ht="13" customHeight="1" x14ac:dyDescent="0.35">
      <c r="A21" s="872"/>
      <c r="B21" s="608">
        <v>2</v>
      </c>
      <c r="C21" s="290" t="s">
        <v>84</v>
      </c>
      <c r="D21" s="31"/>
      <c r="E21" s="188">
        <v>3</v>
      </c>
      <c r="F21" s="192"/>
      <c r="G21" s="196"/>
      <c r="H21" s="274"/>
    </row>
    <row r="22" spans="1:9" s="615" customFormat="1" ht="13" customHeight="1" x14ac:dyDescent="0.35">
      <c r="A22" s="868" t="s">
        <v>434</v>
      </c>
      <c r="B22" s="61" t="s">
        <v>147</v>
      </c>
      <c r="C22" s="61"/>
      <c r="D22" s="29"/>
      <c r="E22" s="188">
        <v>1</v>
      </c>
      <c r="F22" s="192"/>
      <c r="G22" s="196"/>
      <c r="H22" s="898"/>
    </row>
    <row r="23" spans="1:9" s="615" customFormat="1" ht="13" customHeight="1" x14ac:dyDescent="0.35">
      <c r="A23" s="868" t="s">
        <v>435</v>
      </c>
      <c r="B23" s="61" t="s">
        <v>148</v>
      </c>
      <c r="C23" s="61"/>
      <c r="D23" s="29"/>
      <c r="E23" s="390" t="s">
        <v>10</v>
      </c>
      <c r="F23" s="391"/>
      <c r="G23" s="392"/>
      <c r="H23" s="898"/>
    </row>
    <row r="24" spans="1:9" s="615" customFormat="1" ht="13" customHeight="1" x14ac:dyDescent="0.35">
      <c r="A24" s="872"/>
      <c r="B24" s="608">
        <v>1</v>
      </c>
      <c r="C24" s="290" t="s">
        <v>149</v>
      </c>
      <c r="D24" s="31"/>
      <c r="E24" s="188">
        <v>2</v>
      </c>
      <c r="F24" s="192"/>
      <c r="G24" s="196"/>
      <c r="H24" s="898"/>
    </row>
    <row r="25" spans="1:9" s="615" customFormat="1" ht="13" customHeight="1" x14ac:dyDescent="0.35">
      <c r="A25" s="872"/>
      <c r="B25" s="608">
        <v>2</v>
      </c>
      <c r="C25" s="290" t="s">
        <v>84</v>
      </c>
      <c r="D25" s="31"/>
      <c r="E25" s="188">
        <v>2</v>
      </c>
      <c r="F25" s="192"/>
      <c r="G25" s="196"/>
      <c r="H25" s="898"/>
    </row>
    <row r="26" spans="1:9" s="615" customFormat="1" ht="13" customHeight="1" x14ac:dyDescent="0.35">
      <c r="A26" s="872"/>
      <c r="B26" s="608">
        <v>3</v>
      </c>
      <c r="C26" s="460" t="s">
        <v>83</v>
      </c>
      <c r="D26" s="475"/>
      <c r="E26" s="188">
        <v>2</v>
      </c>
      <c r="F26" s="192"/>
      <c r="G26" s="196"/>
      <c r="H26" s="898"/>
      <c r="I26" s="592"/>
    </row>
    <row r="27" spans="1:9" s="615" customFormat="1" ht="13" customHeight="1" x14ac:dyDescent="0.35">
      <c r="A27" s="873"/>
      <c r="B27" s="610">
        <v>4</v>
      </c>
      <c r="C27" s="298" t="s">
        <v>293</v>
      </c>
      <c r="D27" s="33"/>
      <c r="E27" s="188">
        <v>2</v>
      </c>
      <c r="F27" s="192"/>
      <c r="G27" s="196"/>
      <c r="H27" s="900"/>
      <c r="I27" s="592"/>
    </row>
    <row r="28" spans="1:9" s="615" customFormat="1" ht="13" customHeight="1" x14ac:dyDescent="0.35">
      <c r="A28" s="874" t="s">
        <v>436</v>
      </c>
      <c r="B28" s="60" t="s">
        <v>354</v>
      </c>
      <c r="C28" s="674"/>
      <c r="D28" s="68"/>
      <c r="E28" s="188">
        <v>1</v>
      </c>
      <c r="F28" s="192"/>
      <c r="G28" s="196"/>
      <c r="H28" s="900"/>
      <c r="I28" s="592"/>
    </row>
    <row r="29" spans="1:9" s="615" customFormat="1" ht="13" customHeight="1" x14ac:dyDescent="0.35">
      <c r="A29" s="875" t="s">
        <v>263</v>
      </c>
      <c r="B29" s="61" t="s">
        <v>355</v>
      </c>
      <c r="C29" s="61"/>
      <c r="D29" s="29"/>
      <c r="E29" s="188">
        <v>1</v>
      </c>
      <c r="F29" s="192"/>
      <c r="G29" s="196"/>
      <c r="H29" s="898"/>
      <c r="I29" s="592"/>
    </row>
    <row r="30" spans="1:9" s="615" customFormat="1" ht="13" customHeight="1" x14ac:dyDescent="0.35">
      <c r="A30" s="876" t="s">
        <v>437</v>
      </c>
      <c r="B30" s="60" t="s">
        <v>150</v>
      </c>
      <c r="C30" s="165"/>
      <c r="D30" s="178"/>
      <c r="E30" s="188">
        <v>2</v>
      </c>
      <c r="F30" s="192"/>
      <c r="G30" s="196"/>
      <c r="H30" s="898"/>
      <c r="I30" s="592"/>
    </row>
    <row r="31" spans="1:9" s="597" customFormat="1" ht="15" customHeight="1" x14ac:dyDescent="0.35">
      <c r="A31" s="314" t="s">
        <v>47</v>
      </c>
      <c r="B31" s="315"/>
      <c r="C31" s="315"/>
      <c r="D31" s="315"/>
      <c r="E31" s="315"/>
      <c r="F31" s="315"/>
      <c r="G31" s="515"/>
      <c r="H31" s="897"/>
      <c r="I31" s="599"/>
    </row>
    <row r="32" spans="1:9" s="597" customFormat="1" ht="15" customHeight="1" x14ac:dyDescent="0.35">
      <c r="A32" s="339" t="s">
        <v>78</v>
      </c>
      <c r="B32" s="340"/>
      <c r="C32" s="340"/>
      <c r="D32" s="340"/>
      <c r="E32" s="340"/>
      <c r="F32" s="340"/>
      <c r="G32" s="526"/>
      <c r="H32" s="897"/>
      <c r="I32" s="599"/>
    </row>
    <row r="33" spans="1:9" ht="13" customHeight="1" x14ac:dyDescent="0.35">
      <c r="A33" s="877" t="s">
        <v>450</v>
      </c>
      <c r="B33" s="182" t="s">
        <v>152</v>
      </c>
      <c r="C33" s="182"/>
      <c r="D33" s="31"/>
      <c r="E33" s="188">
        <v>1</v>
      </c>
      <c r="F33" s="192"/>
      <c r="G33" s="196"/>
      <c r="H33" s="901"/>
      <c r="I33" s="592"/>
    </row>
    <row r="34" spans="1:9" s="615" customFormat="1" ht="13" customHeight="1" thickBot="1" x14ac:dyDescent="0.4">
      <c r="A34" s="878" t="s">
        <v>527</v>
      </c>
      <c r="B34" s="3" t="s">
        <v>151</v>
      </c>
      <c r="C34" s="3"/>
      <c r="D34" s="29"/>
      <c r="E34" s="220">
        <v>1</v>
      </c>
      <c r="F34" s="228"/>
      <c r="G34" s="289"/>
      <c r="H34" s="902" t="s">
        <v>616</v>
      </c>
      <c r="I34" s="592"/>
    </row>
    <row r="35" spans="1:9" x14ac:dyDescent="0.35">
      <c r="A35" s="19" t="s">
        <v>128</v>
      </c>
      <c r="B35" s="20"/>
      <c r="C35" s="20"/>
      <c r="D35" s="20"/>
      <c r="E35" s="198"/>
      <c r="F35" s="198"/>
      <c r="G35" s="229"/>
      <c r="H35" s="903"/>
      <c r="I35" s="593"/>
    </row>
    <row r="36" spans="1:9" s="597" customFormat="1" ht="15" customHeight="1" x14ac:dyDescent="0.35">
      <c r="A36" s="314" t="s">
        <v>529</v>
      </c>
      <c r="B36" s="315"/>
      <c r="C36" s="315"/>
      <c r="D36" s="317"/>
      <c r="E36" s="317"/>
      <c r="F36" s="318"/>
      <c r="G36" s="525"/>
      <c r="H36" s="897"/>
      <c r="I36" s="599"/>
    </row>
    <row r="37" spans="1:9" s="597" customFormat="1" ht="15" customHeight="1" x14ac:dyDescent="0.35">
      <c r="A37" s="484" t="s">
        <v>77</v>
      </c>
      <c r="B37" s="487"/>
      <c r="C37" s="487"/>
      <c r="D37" s="487"/>
      <c r="E37" s="487"/>
      <c r="F37" s="487"/>
      <c r="G37" s="527"/>
      <c r="H37" s="897"/>
      <c r="I37" s="599"/>
    </row>
    <row r="38" spans="1:9" s="592" customFormat="1" ht="13" customHeight="1" x14ac:dyDescent="0.35">
      <c r="A38" s="39">
        <v>1</v>
      </c>
      <c r="B38" s="60" t="s">
        <v>164</v>
      </c>
      <c r="C38" s="60"/>
      <c r="D38" s="178"/>
      <c r="E38" s="188" t="s">
        <v>76</v>
      </c>
      <c r="F38" s="188" t="s">
        <v>76</v>
      </c>
      <c r="G38" s="196"/>
      <c r="H38" s="898"/>
    </row>
    <row r="39" spans="1:9" s="615" customFormat="1" ht="13" customHeight="1" x14ac:dyDescent="0.35">
      <c r="A39" s="644" t="s">
        <v>439</v>
      </c>
      <c r="B39" s="60" t="s">
        <v>225</v>
      </c>
      <c r="C39" s="674"/>
      <c r="D39" s="178"/>
      <c r="E39" s="188" t="s">
        <v>76</v>
      </c>
      <c r="F39" s="188" t="s">
        <v>76</v>
      </c>
      <c r="G39" s="196"/>
      <c r="H39" s="898"/>
      <c r="I39" s="592"/>
    </row>
    <row r="40" spans="1:9" s="615" customFormat="1" ht="13" customHeight="1" x14ac:dyDescent="0.35">
      <c r="A40" s="644" t="s">
        <v>440</v>
      </c>
      <c r="B40" s="60" t="s">
        <v>188</v>
      </c>
      <c r="C40" s="60"/>
      <c r="D40" s="178"/>
      <c r="E40" s="188" t="s">
        <v>76</v>
      </c>
      <c r="F40" s="188" t="s">
        <v>76</v>
      </c>
      <c r="G40" s="196"/>
      <c r="H40" s="898"/>
      <c r="I40" s="592"/>
    </row>
    <row r="41" spans="1:9" s="615" customFormat="1" ht="13" customHeight="1" x14ac:dyDescent="0.35">
      <c r="A41" s="644" t="s">
        <v>441</v>
      </c>
      <c r="B41" s="60" t="s">
        <v>357</v>
      </c>
      <c r="C41" s="60"/>
      <c r="D41" s="178"/>
      <c r="E41" s="188" t="s">
        <v>76</v>
      </c>
      <c r="F41" s="188" t="s">
        <v>76</v>
      </c>
      <c r="G41" s="196"/>
      <c r="H41" s="898"/>
      <c r="I41" s="592"/>
    </row>
    <row r="42" spans="1:9" s="615" customFormat="1" ht="13" customHeight="1" x14ac:dyDescent="0.35">
      <c r="A42" s="644" t="s">
        <v>442</v>
      </c>
      <c r="B42" s="60" t="s">
        <v>190</v>
      </c>
      <c r="C42" s="60"/>
      <c r="D42" s="178"/>
      <c r="E42" s="188" t="s">
        <v>76</v>
      </c>
      <c r="F42" s="188" t="s">
        <v>76</v>
      </c>
      <c r="G42" s="196"/>
      <c r="H42" s="898"/>
      <c r="I42" s="592"/>
    </row>
    <row r="43" spans="1:9" s="615" customFormat="1" ht="13" customHeight="1" x14ac:dyDescent="0.35">
      <c r="A43" s="879" t="s">
        <v>443</v>
      </c>
      <c r="B43" s="290" t="s">
        <v>494</v>
      </c>
      <c r="E43" s="880" t="s">
        <v>605</v>
      </c>
      <c r="F43" s="880" t="s">
        <v>605</v>
      </c>
      <c r="G43" s="907"/>
      <c r="H43" s="904"/>
      <c r="I43" s="592"/>
    </row>
    <row r="44" spans="1:9" s="635" customFormat="1" ht="15" customHeight="1" x14ac:dyDescent="0.35">
      <c r="A44" s="339" t="s">
        <v>78</v>
      </c>
      <c r="B44" s="340"/>
      <c r="C44" s="340"/>
      <c r="D44" s="340"/>
      <c r="E44" s="343"/>
      <c r="F44" s="343"/>
      <c r="G44" s="528"/>
      <c r="H44" s="900"/>
      <c r="I44" s="660"/>
    </row>
    <row r="45" spans="1:9" s="615" customFormat="1" ht="13" customHeight="1" x14ac:dyDescent="0.35">
      <c r="A45" s="881" t="s">
        <v>444</v>
      </c>
      <c r="B45" s="61" t="s">
        <v>322</v>
      </c>
      <c r="C45" s="38"/>
      <c r="D45" s="29"/>
      <c r="E45" s="390" t="s">
        <v>10</v>
      </c>
      <c r="F45" s="391"/>
      <c r="G45" s="392"/>
      <c r="H45" s="261"/>
      <c r="I45" s="592"/>
    </row>
    <row r="46" spans="1:9" s="615" customFormat="1" ht="13" customHeight="1" x14ac:dyDescent="0.35">
      <c r="A46" s="646"/>
      <c r="B46" s="608">
        <v>1</v>
      </c>
      <c r="C46" s="5" t="s">
        <v>191</v>
      </c>
      <c r="D46" s="31"/>
      <c r="E46" s="188">
        <v>2</v>
      </c>
      <c r="F46" s="192"/>
      <c r="G46" s="196"/>
      <c r="H46" s="261"/>
      <c r="I46" s="592"/>
    </row>
    <row r="47" spans="1:9" s="615" customFormat="1" ht="13" customHeight="1" x14ac:dyDescent="0.35">
      <c r="A47" s="647"/>
      <c r="B47" s="610">
        <v>2</v>
      </c>
      <c r="C47" s="6" t="s">
        <v>192</v>
      </c>
      <c r="D47" s="33"/>
      <c r="E47" s="188">
        <v>2</v>
      </c>
      <c r="F47" s="192"/>
      <c r="G47" s="196"/>
      <c r="H47" s="261"/>
      <c r="I47" s="592"/>
    </row>
    <row r="48" spans="1:9" s="615" customFormat="1" ht="13" customHeight="1" x14ac:dyDescent="0.35">
      <c r="A48" s="874" t="s">
        <v>445</v>
      </c>
      <c r="B48" s="60" t="s">
        <v>259</v>
      </c>
      <c r="C48" s="674"/>
      <c r="D48" s="284"/>
      <c r="E48" s="188">
        <v>3</v>
      </c>
      <c r="F48" s="192"/>
      <c r="G48" s="196"/>
      <c r="H48" s="900"/>
      <c r="I48" s="592"/>
    </row>
    <row r="49" spans="1:9" s="597" customFormat="1" ht="15" customHeight="1" x14ac:dyDescent="0.35">
      <c r="A49" s="314" t="s">
        <v>528</v>
      </c>
      <c r="B49" s="315"/>
      <c r="C49" s="315"/>
      <c r="D49" s="315"/>
      <c r="E49" s="315"/>
      <c r="F49" s="315"/>
      <c r="G49" s="515"/>
      <c r="H49" s="901"/>
      <c r="I49" s="660"/>
    </row>
    <row r="50" spans="1:9" s="597" customFormat="1" ht="15" customHeight="1" x14ac:dyDescent="0.35">
      <c r="A50" s="484" t="s">
        <v>77</v>
      </c>
      <c r="B50" s="487"/>
      <c r="C50" s="487"/>
      <c r="D50" s="487"/>
      <c r="E50" s="487"/>
      <c r="F50" s="487"/>
      <c r="G50" s="527"/>
      <c r="H50" s="901"/>
      <c r="I50" s="660"/>
    </row>
    <row r="51" spans="1:9" s="615" customFormat="1" x14ac:dyDescent="0.35">
      <c r="A51" s="690" t="s">
        <v>464</v>
      </c>
      <c r="B51" s="4" t="s">
        <v>64</v>
      </c>
      <c r="C51" s="4"/>
      <c r="D51" s="282"/>
      <c r="E51" s="199" t="s">
        <v>605</v>
      </c>
      <c r="F51" s="199" t="s">
        <v>605</v>
      </c>
      <c r="G51" s="908"/>
      <c r="H51" s="904"/>
      <c r="I51" s="592"/>
    </row>
    <row r="52" spans="1:9" s="615" customFormat="1" x14ac:dyDescent="0.35">
      <c r="A52" s="690" t="s">
        <v>465</v>
      </c>
      <c r="B52" s="615" t="s">
        <v>571</v>
      </c>
      <c r="E52" s="199" t="s">
        <v>605</v>
      </c>
      <c r="F52" s="199" t="s">
        <v>605</v>
      </c>
      <c r="G52" s="908"/>
      <c r="H52" s="904"/>
      <c r="I52" s="592"/>
    </row>
    <row r="53" spans="1:9" s="597" customFormat="1" ht="15" customHeight="1" x14ac:dyDescent="0.35">
      <c r="A53" s="495" t="s">
        <v>65</v>
      </c>
      <c r="B53" s="496"/>
      <c r="C53" s="496"/>
      <c r="D53" s="496"/>
      <c r="E53" s="496"/>
      <c r="F53" s="496"/>
      <c r="G53" s="516"/>
      <c r="H53" s="901"/>
      <c r="I53" s="660"/>
    </row>
    <row r="54" spans="1:9" ht="13" customHeight="1" x14ac:dyDescent="0.35">
      <c r="A54" s="712" t="s">
        <v>530</v>
      </c>
      <c r="B54" s="3" t="s">
        <v>319</v>
      </c>
      <c r="C54" s="3"/>
      <c r="D54" s="69"/>
      <c r="E54" s="473" t="s">
        <v>6</v>
      </c>
      <c r="F54" s="473"/>
      <c r="G54" s="474"/>
      <c r="H54" s="901"/>
      <c r="I54" s="592"/>
    </row>
    <row r="55" spans="1:9" ht="13" customHeight="1" x14ac:dyDescent="0.35">
      <c r="A55" s="713"/>
      <c r="B55" s="22" t="s">
        <v>81</v>
      </c>
      <c r="C55" s="775" t="s">
        <v>66</v>
      </c>
      <c r="D55" s="295"/>
      <c r="E55" s="308">
        <v>2</v>
      </c>
      <c r="F55" s="365"/>
      <c r="G55" s="406"/>
      <c r="H55" s="901"/>
      <c r="I55" s="592"/>
    </row>
    <row r="56" spans="1:9" ht="13" customHeight="1" x14ac:dyDescent="0.35">
      <c r="A56" s="719"/>
      <c r="B56" s="47" t="s">
        <v>82</v>
      </c>
      <c r="C56" s="882" t="s">
        <v>178</v>
      </c>
      <c r="D56" s="297"/>
      <c r="E56" s="308">
        <v>1</v>
      </c>
      <c r="F56" s="366"/>
      <c r="G56" s="407"/>
      <c r="H56" s="901"/>
      <c r="I56" s="592"/>
    </row>
    <row r="57" spans="1:9" ht="13" customHeight="1" x14ac:dyDescent="0.35">
      <c r="A57" s="874" t="s">
        <v>531</v>
      </c>
      <c r="B57" s="1" t="s">
        <v>102</v>
      </c>
      <c r="C57" s="1"/>
      <c r="D57" s="295"/>
      <c r="E57" s="188">
        <v>1</v>
      </c>
      <c r="F57" s="192"/>
      <c r="G57" s="196"/>
      <c r="H57" s="901"/>
      <c r="I57" s="592"/>
    </row>
    <row r="58" spans="1:9" ht="13" customHeight="1" x14ac:dyDescent="0.35">
      <c r="A58" s="874" t="s">
        <v>532</v>
      </c>
      <c r="B58" s="4" t="s">
        <v>131</v>
      </c>
      <c r="C58" s="4"/>
      <c r="D58" s="283"/>
      <c r="E58" s="188">
        <v>1</v>
      </c>
      <c r="F58" s="192"/>
      <c r="G58" s="196"/>
      <c r="H58" s="901"/>
      <c r="I58" s="592"/>
    </row>
    <row r="59" spans="1:9" ht="13" customHeight="1" x14ac:dyDescent="0.35">
      <c r="A59" s="883" t="s">
        <v>533</v>
      </c>
      <c r="B59" s="7" t="s">
        <v>288</v>
      </c>
      <c r="C59" s="7"/>
      <c r="D59" s="297"/>
      <c r="E59" s="188">
        <v>1</v>
      </c>
      <c r="F59" s="192"/>
      <c r="G59" s="196"/>
      <c r="H59" s="903"/>
      <c r="I59" s="593"/>
    </row>
    <row r="60" spans="1:9" ht="13" customHeight="1" x14ac:dyDescent="0.35">
      <c r="A60" s="884" t="s">
        <v>534</v>
      </c>
      <c r="B60" s="61" t="s">
        <v>617</v>
      </c>
      <c r="C60" s="650"/>
      <c r="D60" s="69"/>
      <c r="E60" s="188">
        <v>2</v>
      </c>
      <c r="F60" s="192"/>
      <c r="G60" s="196"/>
      <c r="H60" s="903"/>
    </row>
    <row r="61" spans="1:9" s="597" customFormat="1" ht="15" customHeight="1" x14ac:dyDescent="0.35">
      <c r="A61" s="339" t="s">
        <v>78</v>
      </c>
      <c r="B61" s="340"/>
      <c r="C61" s="340"/>
      <c r="D61" s="340"/>
      <c r="E61" s="340"/>
      <c r="F61" s="340"/>
      <c r="G61" s="526"/>
      <c r="H61" s="897"/>
    </row>
    <row r="62" spans="1:9" ht="13" customHeight="1" thickBot="1" x14ac:dyDescent="0.4">
      <c r="A62" s="869" t="s">
        <v>535</v>
      </c>
      <c r="B62" s="471" t="s">
        <v>389</v>
      </c>
      <c r="C62" s="471"/>
      <c r="D62" s="472"/>
      <c r="E62" s="220">
        <v>2</v>
      </c>
      <c r="F62" s="192"/>
      <c r="G62" s="196"/>
      <c r="H62" s="903"/>
    </row>
    <row r="63" spans="1:9" ht="5.25" customHeight="1" thickBot="1" x14ac:dyDescent="0.4">
      <c r="A63" s="885"/>
      <c r="B63" s="593"/>
      <c r="F63" s="886"/>
      <c r="G63" s="887"/>
      <c r="I63" s="638"/>
    </row>
    <row r="64" spans="1:9" ht="15" thickBot="1" x14ac:dyDescent="0.4">
      <c r="A64" s="888" t="s">
        <v>612</v>
      </c>
      <c r="B64" s="886"/>
      <c r="C64" s="889"/>
      <c r="D64" s="890"/>
      <c r="E64" s="891"/>
      <c r="F64" s="892">
        <f>SUM(F7:F62)</f>
        <v>0</v>
      </c>
      <c r="G64" s="893">
        <f>SUMIF(G7:G62,"Y",F7:F62)</f>
        <v>0</v>
      </c>
      <c r="H64" s="906"/>
    </row>
    <row r="65" spans="2:3" x14ac:dyDescent="0.35">
      <c r="B65" s="885"/>
      <c r="C65" s="885"/>
    </row>
  </sheetData>
  <sheetProtection password="DE25" sheet="1" objects="1" scenarios="1" selectLockedCells="1"/>
  <customSheetViews>
    <customSheetView guid="{7E0C5C1F-A8E1-4256-8919-1760528F8325}" showGridLines="0" topLeftCell="A58">
      <selection activeCell="F1" sqref="F1"/>
      <pageMargins left="0.7" right="0.7" top="0.75" bottom="0.75" header="0.3" footer="0.3"/>
    </customSheetView>
    <customSheetView guid="{2FEF0157-1395-4AB0-A359-44D2120F1FD8}" showGridLines="0" topLeftCell="A58">
      <selection activeCell="F1" sqref="F1"/>
      <pageMargins left="0.7" right="0.7" top="0.75" bottom="0.75" header="0.3" footer="0.3"/>
    </customSheetView>
  </customSheetViews>
  <mergeCells count="13">
    <mergeCell ref="B62:D62"/>
    <mergeCell ref="F55:F56"/>
    <mergeCell ref="A8:G8"/>
    <mergeCell ref="F15:F16"/>
    <mergeCell ref="E19:G19"/>
    <mergeCell ref="E23:G23"/>
    <mergeCell ref="E54:G54"/>
    <mergeCell ref="E45:G45"/>
    <mergeCell ref="C26:D26"/>
    <mergeCell ref="E14:G14"/>
    <mergeCell ref="G15:G16"/>
    <mergeCell ref="E9:G9"/>
    <mergeCell ref="G55:G56"/>
  </mergeCells>
  <phoneticPr fontId="10" type="noConversion"/>
  <conditionalFormatting sqref="F15:F16">
    <cfRule type="expression" dxfId="125" priority="214" stopIfTrue="1">
      <formula>F15=E16</formula>
    </cfRule>
    <cfRule type="expression" dxfId="124" priority="215" stopIfTrue="1">
      <formula>F15=E15</formula>
    </cfRule>
    <cfRule type="cellIs" dxfId="123" priority="216" stopIfTrue="1" operator="greaterThan">
      <formula>0</formula>
    </cfRule>
  </conditionalFormatting>
  <conditionalFormatting sqref="F10:F12 F30 F27">
    <cfRule type="cellIs" dxfId="122" priority="212" stopIfTrue="1" operator="between">
      <formula>E10</formula>
      <formula>E10</formula>
    </cfRule>
    <cfRule type="cellIs" dxfId="121" priority="213" stopIfTrue="1" operator="greaterThan">
      <formula>0</formula>
    </cfRule>
  </conditionalFormatting>
  <conditionalFormatting sqref="G10:G12 G15 G30 G27">
    <cfRule type="cellIs" dxfId="120" priority="206" stopIfTrue="1" operator="equal">
      <formula>"ad"</formula>
    </cfRule>
    <cfRule type="cellIs" dxfId="119" priority="207" stopIfTrue="1" operator="equal">
      <formula>"na"</formula>
    </cfRule>
    <cfRule type="cellIs" dxfId="118" priority="208" stopIfTrue="1" operator="equal">
      <formula>"n/a"</formula>
    </cfRule>
    <cfRule type="cellIs" dxfId="117" priority="209" stopIfTrue="1" operator="equal">
      <formula>"vf"</formula>
    </cfRule>
    <cfRule type="cellIs" dxfId="116" priority="210" stopIfTrue="1" operator="equal">
      <formula>"N"</formula>
    </cfRule>
    <cfRule type="cellIs" dxfId="115" priority="211" stopIfTrue="1" operator="equal">
      <formula>"Y"</formula>
    </cfRule>
  </conditionalFormatting>
  <conditionalFormatting sqref="F20:F22">
    <cfRule type="cellIs" dxfId="114" priority="204" stopIfTrue="1" operator="between">
      <formula>E20</formula>
      <formula>E20</formula>
    </cfRule>
    <cfRule type="cellIs" dxfId="113" priority="205" stopIfTrue="1" operator="greaterThan">
      <formula>0</formula>
    </cfRule>
  </conditionalFormatting>
  <conditionalFormatting sqref="F24:F26">
    <cfRule type="cellIs" dxfId="112" priority="202" stopIfTrue="1" operator="between">
      <formula>E24</formula>
      <formula>E24</formula>
    </cfRule>
    <cfRule type="cellIs" dxfId="111" priority="203" stopIfTrue="1" operator="greaterThan">
      <formula>0</formula>
    </cfRule>
  </conditionalFormatting>
  <conditionalFormatting sqref="G20:G22 G24:G26">
    <cfRule type="cellIs" dxfId="110" priority="196" stopIfTrue="1" operator="equal">
      <formula>"ad"</formula>
    </cfRule>
    <cfRule type="cellIs" dxfId="109" priority="197" stopIfTrue="1" operator="equal">
      <formula>"na"</formula>
    </cfRule>
    <cfRule type="cellIs" dxfId="108" priority="198" stopIfTrue="1" operator="equal">
      <formula>"n/a"</formula>
    </cfRule>
    <cfRule type="cellIs" dxfId="107" priority="199" stopIfTrue="1" operator="equal">
      <formula>"vf"</formula>
    </cfRule>
    <cfRule type="cellIs" dxfId="106" priority="200" stopIfTrue="1" operator="equal">
      <formula>"N"</formula>
    </cfRule>
    <cfRule type="cellIs" dxfId="105" priority="201" stopIfTrue="1" operator="equal">
      <formula>"Y"</formula>
    </cfRule>
  </conditionalFormatting>
  <conditionalFormatting sqref="G38">
    <cfRule type="cellIs" dxfId="104" priority="190" stopIfTrue="1" operator="equal">
      <formula>"ad"</formula>
    </cfRule>
    <cfRule type="cellIs" dxfId="103" priority="191" stopIfTrue="1" operator="equal">
      <formula>"na"</formula>
    </cfRule>
    <cfRule type="cellIs" dxfId="102" priority="192" stopIfTrue="1" operator="equal">
      <formula>"n/a"</formula>
    </cfRule>
    <cfRule type="cellIs" dxfId="101" priority="193" stopIfTrue="1" operator="equal">
      <formula>"vf"</formula>
    </cfRule>
    <cfRule type="cellIs" dxfId="100" priority="194" stopIfTrue="1" operator="equal">
      <formula>"N"</formula>
    </cfRule>
    <cfRule type="cellIs" dxfId="99" priority="195" stopIfTrue="1" operator="equal">
      <formula>"Y"</formula>
    </cfRule>
  </conditionalFormatting>
  <conditionalFormatting sqref="F48">
    <cfRule type="cellIs" dxfId="98" priority="188" stopIfTrue="1" operator="between">
      <formula>E48</formula>
      <formula>E48</formula>
    </cfRule>
    <cfRule type="cellIs" dxfId="97" priority="189" stopIfTrue="1" operator="greaterThan">
      <formula>0</formula>
    </cfRule>
  </conditionalFormatting>
  <conditionalFormatting sqref="G48">
    <cfRule type="cellIs" dxfId="96" priority="182" stopIfTrue="1" operator="equal">
      <formula>"ad"</formula>
    </cfRule>
    <cfRule type="cellIs" dxfId="95" priority="183" stopIfTrue="1" operator="equal">
      <formula>"na"</formula>
    </cfRule>
    <cfRule type="cellIs" dxfId="94" priority="184" stopIfTrue="1" operator="equal">
      <formula>"n/a"</formula>
    </cfRule>
    <cfRule type="cellIs" dxfId="93" priority="185" stopIfTrue="1" operator="equal">
      <formula>"vf"</formula>
    </cfRule>
    <cfRule type="cellIs" dxfId="92" priority="186" stopIfTrue="1" operator="equal">
      <formula>"N"</formula>
    </cfRule>
    <cfRule type="cellIs" dxfId="91" priority="187" stopIfTrue="1" operator="equal">
      <formula>"Y"</formula>
    </cfRule>
  </conditionalFormatting>
  <conditionalFormatting sqref="G39">
    <cfRule type="cellIs" dxfId="90" priority="176" stopIfTrue="1" operator="equal">
      <formula>"ad"</formula>
    </cfRule>
    <cfRule type="cellIs" dxfId="89" priority="177" stopIfTrue="1" operator="equal">
      <formula>"na"</formula>
    </cfRule>
    <cfRule type="cellIs" dxfId="88" priority="178" stopIfTrue="1" operator="equal">
      <formula>"n/a"</formula>
    </cfRule>
    <cfRule type="cellIs" dxfId="87" priority="179" stopIfTrue="1" operator="equal">
      <formula>"vf"</formula>
    </cfRule>
    <cfRule type="cellIs" dxfId="86" priority="180" stopIfTrue="1" operator="equal">
      <formula>"N"</formula>
    </cfRule>
    <cfRule type="cellIs" dxfId="85" priority="181" stopIfTrue="1" operator="equal">
      <formula>"Y"</formula>
    </cfRule>
  </conditionalFormatting>
  <conditionalFormatting sqref="G40">
    <cfRule type="cellIs" dxfId="84" priority="170" stopIfTrue="1" operator="equal">
      <formula>"ad"</formula>
    </cfRule>
    <cfRule type="cellIs" dxfId="83" priority="171" stopIfTrue="1" operator="equal">
      <formula>"na"</formula>
    </cfRule>
    <cfRule type="cellIs" dxfId="82" priority="172" stopIfTrue="1" operator="equal">
      <formula>"n/a"</formula>
    </cfRule>
    <cfRule type="cellIs" dxfId="81" priority="173" stopIfTrue="1" operator="equal">
      <formula>"vf"</formula>
    </cfRule>
    <cfRule type="cellIs" dxfId="80" priority="174" stopIfTrue="1" operator="equal">
      <formula>"N"</formula>
    </cfRule>
    <cfRule type="cellIs" dxfId="79" priority="175" stopIfTrue="1" operator="equal">
      <formula>"Y"</formula>
    </cfRule>
  </conditionalFormatting>
  <conditionalFormatting sqref="G41:G42">
    <cfRule type="cellIs" dxfId="78" priority="164" stopIfTrue="1" operator="equal">
      <formula>"ad"</formula>
    </cfRule>
    <cfRule type="cellIs" dxfId="77" priority="165" stopIfTrue="1" operator="equal">
      <formula>"na"</formula>
    </cfRule>
    <cfRule type="cellIs" dxfId="76" priority="166" stopIfTrue="1" operator="equal">
      <formula>"n/a"</formula>
    </cfRule>
    <cfRule type="cellIs" dxfId="75" priority="167" stopIfTrue="1" operator="equal">
      <formula>"vf"</formula>
    </cfRule>
    <cfRule type="cellIs" dxfId="74" priority="168" stopIfTrue="1" operator="equal">
      <formula>"N"</formula>
    </cfRule>
    <cfRule type="cellIs" dxfId="73" priority="169" stopIfTrue="1" operator="equal">
      <formula>"Y"</formula>
    </cfRule>
  </conditionalFormatting>
  <conditionalFormatting sqref="F7">
    <cfRule type="cellIs" dxfId="72" priority="72" stopIfTrue="1" operator="between">
      <formula>E7</formula>
      <formula>E7</formula>
    </cfRule>
    <cfRule type="cellIs" dxfId="71" priority="73" stopIfTrue="1" operator="greaterThan">
      <formula>0</formula>
    </cfRule>
  </conditionalFormatting>
  <conditionalFormatting sqref="G7">
    <cfRule type="cellIs" dxfId="70" priority="66" stopIfTrue="1" operator="equal">
      <formula>"ad"</formula>
    </cfRule>
    <cfRule type="cellIs" dxfId="69" priority="67" stopIfTrue="1" operator="equal">
      <formula>"na"</formula>
    </cfRule>
    <cfRule type="cellIs" dxfId="68" priority="68" stopIfTrue="1" operator="equal">
      <formula>"n/a"</formula>
    </cfRule>
    <cfRule type="cellIs" dxfId="67" priority="69" stopIfTrue="1" operator="equal">
      <formula>"vf"</formula>
    </cfRule>
    <cfRule type="cellIs" dxfId="66" priority="70" stopIfTrue="1" operator="equal">
      <formula>"N"</formula>
    </cfRule>
    <cfRule type="cellIs" dxfId="65" priority="71" stopIfTrue="1" operator="equal">
      <formula>"Y"</formula>
    </cfRule>
  </conditionalFormatting>
  <conditionalFormatting sqref="F28:F29">
    <cfRule type="cellIs" dxfId="64" priority="64" stopIfTrue="1" operator="between">
      <formula>E28</formula>
      <formula>E28</formula>
    </cfRule>
    <cfRule type="cellIs" dxfId="63" priority="65" stopIfTrue="1" operator="greaterThan">
      <formula>0</formula>
    </cfRule>
  </conditionalFormatting>
  <conditionalFormatting sqref="G28:G29">
    <cfRule type="cellIs" dxfId="62" priority="58" stopIfTrue="1" operator="equal">
      <formula>"ad"</formula>
    </cfRule>
    <cfRule type="cellIs" dxfId="61" priority="59" stopIfTrue="1" operator="equal">
      <formula>"na"</formula>
    </cfRule>
    <cfRule type="cellIs" dxfId="60" priority="60" stopIfTrue="1" operator="equal">
      <formula>"n/a"</formula>
    </cfRule>
    <cfRule type="cellIs" dxfId="59" priority="61" stopIfTrue="1" operator="equal">
      <formula>"vf"</formula>
    </cfRule>
    <cfRule type="cellIs" dxfId="58" priority="62" stopIfTrue="1" operator="equal">
      <formula>"N"</formula>
    </cfRule>
    <cfRule type="cellIs" dxfId="57" priority="63" stopIfTrue="1" operator="equal">
      <formula>"Y"</formula>
    </cfRule>
  </conditionalFormatting>
  <conditionalFormatting sqref="F33:F34">
    <cfRule type="cellIs" dxfId="56" priority="56" stopIfTrue="1" operator="between">
      <formula>E33</formula>
      <formula>E33</formula>
    </cfRule>
    <cfRule type="cellIs" dxfId="55" priority="57" stopIfTrue="1" operator="greaterThan">
      <formula>0</formula>
    </cfRule>
  </conditionalFormatting>
  <conditionalFormatting sqref="G33:G34">
    <cfRule type="cellIs" dxfId="54" priority="50" stopIfTrue="1" operator="equal">
      <formula>"ad"</formula>
    </cfRule>
    <cfRule type="cellIs" dxfId="53" priority="51" stopIfTrue="1" operator="equal">
      <formula>"na"</formula>
    </cfRule>
    <cfRule type="cellIs" dxfId="52" priority="52" stopIfTrue="1" operator="equal">
      <formula>"n/a"</formula>
    </cfRule>
    <cfRule type="cellIs" dxfId="51" priority="53" stopIfTrue="1" operator="equal">
      <formula>"vf"</formula>
    </cfRule>
    <cfRule type="cellIs" dxfId="50" priority="54" stopIfTrue="1" operator="equal">
      <formula>"N"</formula>
    </cfRule>
    <cfRule type="cellIs" dxfId="49" priority="55" stopIfTrue="1" operator="equal">
      <formula>"Y"</formula>
    </cfRule>
  </conditionalFormatting>
  <conditionalFormatting sqref="F47">
    <cfRule type="cellIs" dxfId="48" priority="48" stopIfTrue="1" operator="between">
      <formula>E47</formula>
      <formula>E47</formula>
    </cfRule>
    <cfRule type="cellIs" dxfId="47" priority="49" stopIfTrue="1" operator="greaterThan">
      <formula>0</formula>
    </cfRule>
  </conditionalFormatting>
  <conditionalFormatting sqref="G47">
    <cfRule type="cellIs" dxfId="46" priority="42" stopIfTrue="1" operator="equal">
      <formula>"ad"</formula>
    </cfRule>
    <cfRule type="cellIs" dxfId="45" priority="43" stopIfTrue="1" operator="equal">
      <formula>"na"</formula>
    </cfRule>
    <cfRule type="cellIs" dxfId="44" priority="44" stopIfTrue="1" operator="equal">
      <formula>"n/a"</formula>
    </cfRule>
    <cfRule type="cellIs" dxfId="43" priority="45" stopIfTrue="1" operator="equal">
      <formula>"vf"</formula>
    </cfRule>
    <cfRule type="cellIs" dxfId="42" priority="46" stopIfTrue="1" operator="equal">
      <formula>"N"</formula>
    </cfRule>
    <cfRule type="cellIs" dxfId="41" priority="47" stopIfTrue="1" operator="equal">
      <formula>"Y"</formula>
    </cfRule>
  </conditionalFormatting>
  <conditionalFormatting sqref="F46">
    <cfRule type="cellIs" dxfId="40" priority="40" stopIfTrue="1" operator="between">
      <formula>E46</formula>
      <formula>E46</formula>
    </cfRule>
    <cfRule type="cellIs" dxfId="39" priority="41" stopIfTrue="1" operator="greaterThan">
      <formula>0</formula>
    </cfRule>
  </conditionalFormatting>
  <conditionalFormatting sqref="G46">
    <cfRule type="cellIs" dxfId="38" priority="34" stopIfTrue="1" operator="equal">
      <formula>"ad"</formula>
    </cfRule>
    <cfRule type="cellIs" dxfId="37" priority="35" stopIfTrue="1" operator="equal">
      <formula>"na"</formula>
    </cfRule>
    <cfRule type="cellIs" dxfId="36" priority="36" stopIfTrue="1" operator="equal">
      <formula>"n/a"</formula>
    </cfRule>
    <cfRule type="cellIs" dxfId="35" priority="37" stopIfTrue="1" operator="equal">
      <formula>"vf"</formula>
    </cfRule>
    <cfRule type="cellIs" dxfId="34" priority="38" stopIfTrue="1" operator="equal">
      <formula>"N"</formula>
    </cfRule>
    <cfRule type="cellIs" dxfId="33" priority="39" stopIfTrue="1" operator="equal">
      <formula>"Y"</formula>
    </cfRule>
  </conditionalFormatting>
  <conditionalFormatting sqref="F55:F56">
    <cfRule type="expression" dxfId="32" priority="31" stopIfTrue="1">
      <formula>F55=E56</formula>
    </cfRule>
    <cfRule type="expression" dxfId="31" priority="32" stopIfTrue="1">
      <formula>F55=E55</formula>
    </cfRule>
    <cfRule type="cellIs" dxfId="30" priority="33" stopIfTrue="1" operator="greaterThan">
      <formula>0</formula>
    </cfRule>
  </conditionalFormatting>
  <conditionalFormatting sqref="G55">
    <cfRule type="cellIs" dxfId="29" priority="25" stopIfTrue="1" operator="equal">
      <formula>"ad"</formula>
    </cfRule>
    <cfRule type="cellIs" dxfId="28" priority="26" stopIfTrue="1" operator="equal">
      <formula>"na"</formula>
    </cfRule>
    <cfRule type="cellIs" dxfId="27" priority="27" stopIfTrue="1" operator="equal">
      <formula>"n/a"</formula>
    </cfRule>
    <cfRule type="cellIs" dxfId="26" priority="28" stopIfTrue="1" operator="equal">
      <formula>"vf"</formula>
    </cfRule>
    <cfRule type="cellIs" dxfId="25" priority="29" stopIfTrue="1" operator="equal">
      <formula>"N"</formula>
    </cfRule>
    <cfRule type="cellIs" dxfId="24" priority="30" stopIfTrue="1" operator="equal">
      <formula>"Y"</formula>
    </cfRule>
  </conditionalFormatting>
  <conditionalFormatting sqref="F57:F59">
    <cfRule type="cellIs" dxfId="23" priority="23" stopIfTrue="1" operator="between">
      <formula>E57</formula>
      <formula>E57</formula>
    </cfRule>
    <cfRule type="cellIs" dxfId="22" priority="24" stopIfTrue="1" operator="greaterThan">
      <formula>0</formula>
    </cfRule>
  </conditionalFormatting>
  <conditionalFormatting sqref="G57:G59">
    <cfRule type="cellIs" dxfId="21" priority="17" stopIfTrue="1" operator="equal">
      <formula>"ad"</formula>
    </cfRule>
    <cfRule type="cellIs" dxfId="20" priority="18" stopIfTrue="1" operator="equal">
      <formula>"na"</formula>
    </cfRule>
    <cfRule type="cellIs" dxfId="19" priority="19" stopIfTrue="1" operator="equal">
      <formula>"n/a"</formula>
    </cfRule>
    <cfRule type="cellIs" dxfId="18" priority="20" stopIfTrue="1" operator="equal">
      <formula>"vf"</formula>
    </cfRule>
    <cfRule type="cellIs" dxfId="17" priority="21" stopIfTrue="1" operator="equal">
      <formula>"N"</formula>
    </cfRule>
    <cfRule type="cellIs" dxfId="16" priority="22" stopIfTrue="1" operator="equal">
      <formula>"Y"</formula>
    </cfRule>
  </conditionalFormatting>
  <conditionalFormatting sqref="F60">
    <cfRule type="cellIs" dxfId="15" priority="15" stopIfTrue="1" operator="between">
      <formula>E60</formula>
      <formula>E60</formula>
    </cfRule>
    <cfRule type="cellIs" dxfId="14" priority="16" stopIfTrue="1" operator="greaterThan">
      <formula>0</formula>
    </cfRule>
  </conditionalFormatting>
  <conditionalFormatting sqref="G60">
    <cfRule type="cellIs" dxfId="13" priority="9" stopIfTrue="1" operator="equal">
      <formula>"ad"</formula>
    </cfRule>
    <cfRule type="cellIs" dxfId="12" priority="10" stopIfTrue="1" operator="equal">
      <formula>"na"</formula>
    </cfRule>
    <cfRule type="cellIs" dxfId="11" priority="11" stopIfTrue="1" operator="equal">
      <formula>"n/a"</formula>
    </cfRule>
    <cfRule type="cellIs" dxfId="10" priority="12" stopIfTrue="1" operator="equal">
      <formula>"vf"</formula>
    </cfRule>
    <cfRule type="cellIs" dxfId="9" priority="13" stopIfTrue="1" operator="equal">
      <formula>"N"</formula>
    </cfRule>
    <cfRule type="cellIs" dxfId="8" priority="14" stopIfTrue="1" operator="equal">
      <formula>"Y"</formula>
    </cfRule>
  </conditionalFormatting>
  <conditionalFormatting sqref="F62">
    <cfRule type="cellIs" dxfId="7" priority="7" stopIfTrue="1" operator="between">
      <formula>E62</formula>
      <formula>E62</formula>
    </cfRule>
    <cfRule type="cellIs" dxfId="6" priority="8" stopIfTrue="1" operator="greaterThan">
      <formula>0</formula>
    </cfRule>
  </conditionalFormatting>
  <conditionalFormatting sqref="G62">
    <cfRule type="cellIs" dxfId="5" priority="1" stopIfTrue="1" operator="equal">
      <formula>"ad"</formula>
    </cfRule>
    <cfRule type="cellIs" dxfId="4" priority="2" stopIfTrue="1" operator="equal">
      <formula>"na"</formula>
    </cfRule>
    <cfRule type="cellIs" dxfId="3" priority="3" stopIfTrue="1" operator="equal">
      <formula>"n/a"</formula>
    </cfRule>
    <cfRule type="cellIs" dxfId="2" priority="4" stopIfTrue="1" operator="equal">
      <formula>"vf"</formula>
    </cfRule>
    <cfRule type="cellIs" dxfId="1" priority="5" stopIfTrue="1" operator="equal">
      <formula>"N"</formula>
    </cfRule>
    <cfRule type="cellIs" dxfId="0" priority="6" stopIfTrue="1" operator="equal">
      <formula>"Y"</formula>
    </cfRule>
  </conditionalFormatting>
  <pageMargins left="0.7" right="0.7" top="0.75" bottom="0.75" header="0.3" footer="0.3"/>
  <pageSetup scale="83" orientation="portrait" horizontalDpi="1200" verticalDpi="1200" r:id="rId1"/>
  <rowBreaks count="1" manualBreakCount="1">
    <brk id="48" max="16383" man="1"/>
  </rowBreaks>
  <colBreaks count="1" manualBreakCount="1">
    <brk id="7" max="1048575" man="1"/>
  </col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Cover Sheet</vt:lpstr>
      <vt:lpstr>Worksheet</vt:lpstr>
      <vt:lpstr>Additions Checklist</vt:lpstr>
      <vt:lpstr>'Cover Sheet'!Print_Area</vt:lpstr>
      <vt:lpstr>Worksheet!Print_Area</vt:lpstr>
    </vt:vector>
  </TitlesOfParts>
  <Company>Southface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Cara O'Rourke</dc:creator>
  <cp:lastModifiedBy>Amelia Godfrey</cp:lastModifiedBy>
  <cp:lastPrinted>2014-07-09T18:28:01Z</cp:lastPrinted>
  <dcterms:created xsi:type="dcterms:W3CDTF">2010-10-25T15:53:20Z</dcterms:created>
  <dcterms:modified xsi:type="dcterms:W3CDTF">2019-11-01T18:17:45Z</dcterms:modified>
</cp:coreProperties>
</file>