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godfrey\Desktop\AG Desktop Files\EarthCraft\4_Single Family_Renovation\"/>
    </mc:Choice>
  </mc:AlternateContent>
  <xr:revisionPtr revIDLastSave="0" documentId="13_ncr:1_{3EA770A4-8F93-46B8-A3F4-4C500300D63D}" xr6:coauthVersionLast="41" xr6:coauthVersionMax="41" xr10:uidLastSave="{00000000-0000-0000-0000-000000000000}"/>
  <bookViews>
    <workbookView xWindow="-110" yWindow="-110" windowWidth="19420" windowHeight="10420" tabRatio="829" activeTab="1" xr2:uid="{00000000-000D-0000-FFFF-FFFF00000000}"/>
  </bookViews>
  <sheets>
    <sheet name="Instructions" sheetId="30" r:id="rId1"/>
    <sheet name="Cover Sheet" sheetId="3" r:id="rId2"/>
    <sheet name="Worksheet" sheetId="27" r:id="rId3"/>
    <sheet name="TestSheet" sheetId="26" r:id="rId4"/>
    <sheet name="Inspection Notes" sheetId="22" r:id="rId5"/>
  </sheets>
  <definedNames>
    <definedName name="Check3" localSheetId="3">TestSheet!#REF!</definedName>
    <definedName name="DU_1__PRODUCTS_AND_APPLICATIONS">#REF!</definedName>
    <definedName name="DURABILITY_AND_MOISTURE_MANAGEMENT__DU">#REF!</definedName>
    <definedName name="Install_air_conditioner_condensing_unit_pad">#REF!</definedName>
    <definedName name="_xlnm.Print_Area" localSheetId="4">'Inspection Notes'!$A$1:$J$28</definedName>
    <definedName name="_xlnm.Print_Area" localSheetId="3">TestSheet!$A$1:$H$51</definedName>
    <definedName name="_xlnm.Print_Area" localSheetId="2">Worksheet!$A$1:$G$599</definedName>
    <definedName name="_xlnm.Print_Titles" localSheetId="2">Worksheet!$1:$2</definedName>
    <definedName name="RE_2__ADVANCED_FRAMING_PRODUCTS">#REF!</definedName>
    <definedName name="RE1_RESOURCE_EFFICIENT_DESIGN">#REF!</definedName>
    <definedName name="REQUIRED_AT_ALL_LEVELS">#REF!</definedName>
    <definedName name="Text2" localSheetId="3">TestSheet!#REF!</definedName>
    <definedName name="Text4" localSheetId="3">TestSheet!#REF!</definedName>
    <definedName name="Text6" localSheetId="3">TestSheet!#REF!</definedName>
    <definedName name="TotalHtSp" localSheetId="3">TestSheet!$A$7</definedName>
  </definedNames>
  <calcPr calcId="191029"/>
  <customWorkbookViews>
    <customWorkbookView name="Worksheet- All Lines" guid="{68EEACCF-81F3-4F65-9A07-3AC941C93613}" maximized="1" xWindow="1" yWindow="1" windowWidth="1024" windowHeight="547" activeSheetId="4"/>
    <customWorkbookView name="Required- All Levels" guid="{E4E10649-538C-4491-887B-F31EC76C45E5}" maximized="1" xWindow="1" yWindow="1" windowWidth="1024" windowHeight="547" activeSheetId="4"/>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5" i="26" l="1"/>
  <c r="F44" i="26"/>
  <c r="F41" i="26"/>
  <c r="F40" i="26"/>
  <c r="H13" i="26"/>
  <c r="G575" i="27" l="1"/>
  <c r="J24" i="3" s="1"/>
  <c r="G529" i="27"/>
  <c r="J23" i="3" s="1"/>
  <c r="F575" i="27"/>
  <c r="I24" i="3" s="1"/>
  <c r="G39" i="27"/>
  <c r="J18" i="3" s="1"/>
  <c r="A189" i="27"/>
  <c r="G193" i="27"/>
  <c r="J21" i="3" s="1"/>
  <c r="F193" i="27"/>
  <c r="I21" i="3" s="1"/>
  <c r="B362" i="27"/>
  <c r="B365" i="27"/>
  <c r="B26" i="3"/>
  <c r="B25" i="3"/>
  <c r="B24" i="3"/>
  <c r="B23" i="3"/>
  <c r="B22" i="3"/>
  <c r="B21" i="3"/>
  <c r="B20" i="3"/>
  <c r="B19" i="3"/>
  <c r="B18" i="3"/>
  <c r="B17" i="3"/>
  <c r="F597" i="27"/>
  <c r="I26" i="3" s="1"/>
  <c r="G592" i="27"/>
  <c r="J25" i="3" s="1"/>
  <c r="F592" i="27"/>
  <c r="I25" i="3" s="1"/>
  <c r="G146" i="27"/>
  <c r="J20" i="3" s="1"/>
  <c r="F146" i="27"/>
  <c r="I20" i="3" s="1"/>
  <c r="F86" i="27"/>
  <c r="I19" i="3" s="1"/>
  <c r="F39" i="27"/>
  <c r="I18" i="3" s="1"/>
  <c r="G19" i="27"/>
  <c r="J17" i="3" s="1"/>
  <c r="F19" i="27"/>
  <c r="A485" i="27"/>
  <c r="A486" i="27" s="1"/>
  <c r="A489" i="27" s="1"/>
  <c r="A490" i="27" s="1"/>
  <c r="A493" i="27" s="1"/>
  <c r="A494" i="27" s="1"/>
  <c r="A495" i="27" s="1"/>
  <c r="A496" i="27" s="1"/>
  <c r="A497" i="27" s="1"/>
  <c r="A458" i="27"/>
  <c r="A461" i="27"/>
  <c r="A413" i="27"/>
  <c r="A414" i="27" s="1"/>
  <c r="A423" i="27" s="1"/>
  <c r="A424" i="27" s="1"/>
  <c r="A425" i="27" s="1"/>
  <c r="A373" i="27"/>
  <c r="A304" i="27"/>
  <c r="A305" i="27" s="1"/>
  <c r="A308" i="27" s="1"/>
  <c r="A310" i="27" s="1"/>
  <c r="A313" i="27" s="1"/>
  <c r="A326" i="27" s="1"/>
  <c r="A329" i="27" s="1"/>
  <c r="A332" i="27" s="1"/>
  <c r="A336" i="27" s="1"/>
  <c r="A337" i="27" s="1"/>
  <c r="A338" i="27" s="1"/>
  <c r="A251" i="27"/>
  <c r="A252" i="27" s="1"/>
  <c r="A253" i="27" s="1"/>
  <c r="A260" i="27" s="1"/>
  <c r="A555" i="27"/>
  <c r="A556" i="27"/>
  <c r="A513" i="27"/>
  <c r="A515" i="27" s="1"/>
  <c r="A517" i="27" s="1"/>
  <c r="A519" i="27" s="1"/>
  <c r="A520" i="27"/>
  <c r="A524" i="27" s="1"/>
  <c r="A528" i="27" s="1"/>
  <c r="A394" i="27"/>
  <c r="A395" i="27"/>
  <c r="A396" i="27" s="1"/>
  <c r="A397" i="27" s="1"/>
  <c r="A398" i="27" s="1"/>
  <c r="A400" i="27" s="1"/>
  <c r="A401" i="27" s="1"/>
  <c r="A403" i="27" s="1"/>
  <c r="A404" i="27" s="1"/>
  <c r="B284" i="27"/>
  <c r="B278" i="27"/>
  <c r="B279" i="27" s="1"/>
  <c r="A140" i="27"/>
  <c r="A144" i="27" s="1"/>
  <c r="A145" i="27" s="1"/>
  <c r="A471" i="27"/>
  <c r="A472" i="27" s="1"/>
  <c r="A473" i="27" s="1"/>
  <c r="A475" i="27" s="1"/>
  <c r="A476" i="27" s="1"/>
  <c r="A478" i="27" s="1"/>
  <c r="A481" i="27" s="1"/>
  <c r="A482" i="27" s="1"/>
  <c r="A483" i="27" s="1"/>
  <c r="A213" i="27"/>
  <c r="A216" i="27" s="1"/>
  <c r="A218" i="27" s="1"/>
  <c r="A219" i="27" s="1"/>
  <c r="A223" i="27" s="1"/>
  <c r="A224" i="27" s="1"/>
  <c r="A225" i="27" s="1"/>
  <c r="A233" i="27" s="1"/>
  <c r="A240" i="27" s="1"/>
  <c r="A271" i="27"/>
  <c r="A273" i="27" s="1"/>
  <c r="A276" i="27" s="1"/>
  <c r="A280" i="27" s="1"/>
  <c r="A281" i="27" s="1"/>
  <c r="A282" i="27" s="1"/>
  <c r="A285" i="27" s="1"/>
  <c r="A287" i="27" s="1"/>
  <c r="A290" i="27" s="1"/>
  <c r="A93" i="27"/>
  <c r="A94" i="27" s="1"/>
  <c r="A98" i="27" s="1"/>
  <c r="A102" i="27" s="1"/>
  <c r="A105" i="27" s="1"/>
  <c r="A106" i="27" s="1"/>
  <c r="A109" i="27" s="1"/>
  <c r="A110" i="27" s="1"/>
  <c r="A111" i="27" s="1"/>
  <c r="A564" i="27"/>
  <c r="A565" i="27" s="1"/>
  <c r="A568" i="27" s="1"/>
  <c r="A569" i="27" s="1"/>
  <c r="A572" i="27" s="1"/>
  <c r="A573" i="27" s="1"/>
  <c r="A574" i="27" s="1"/>
  <c r="A535" i="27"/>
  <c r="A537" i="27" s="1"/>
  <c r="A538" i="27" s="1"/>
  <c r="A543" i="27" s="1"/>
  <c r="A547" i="27" s="1"/>
  <c r="A550" i="27" s="1"/>
  <c r="A551" i="27" s="1"/>
  <c r="A552" i="27" s="1"/>
  <c r="A553" i="27" s="1"/>
  <c r="A265" i="27"/>
  <c r="A124" i="27"/>
  <c r="A125" i="27" s="1"/>
  <c r="A127" i="27" s="1"/>
  <c r="A128" i="27" s="1"/>
  <c r="A129" i="27" s="1"/>
  <c r="A131" i="27" s="1"/>
  <c r="A134" i="27" s="1"/>
  <c r="A137" i="27" s="1"/>
  <c r="A138" i="27" s="1"/>
  <c r="B391" i="27"/>
  <c r="B307" i="27"/>
  <c r="B317" i="27"/>
  <c r="B320" i="27" s="1"/>
  <c r="B323" i="27" s="1"/>
  <c r="A589" i="27"/>
  <c r="A590" i="27" s="1"/>
  <c r="A591" i="27" s="1"/>
  <c r="A164" i="27"/>
  <c r="A166" i="27" s="1"/>
  <c r="A170" i="27" s="1"/>
  <c r="A171" i="27" s="1"/>
  <c r="A178" i="27" s="1"/>
  <c r="A179" i="27" s="1"/>
  <c r="A180" i="27" s="1"/>
  <c r="A183" i="27" s="1"/>
  <c r="A187" i="27" s="1"/>
  <c r="A69" i="27"/>
  <c r="A72" i="27" s="1"/>
  <c r="A73" i="27" s="1"/>
  <c r="A74" i="27" s="1"/>
  <c r="A80" i="27" s="1"/>
  <c r="A81" i="27" s="1"/>
  <c r="A84" i="27" s="1"/>
  <c r="A85" i="27" s="1"/>
  <c r="A348" i="27"/>
  <c r="A349" i="27" s="1"/>
  <c r="A350" i="27" s="1"/>
  <c r="A352" i="27" s="1"/>
  <c r="A356" i="27" s="1"/>
  <c r="A360" i="27" s="1"/>
  <c r="A363" i="27" s="1"/>
  <c r="A366" i="27" s="1"/>
  <c r="A369" i="27" s="1"/>
  <c r="A2" i="27"/>
  <c r="A1" i="27"/>
  <c r="G597" i="27"/>
  <c r="J26" i="3" s="1"/>
  <c r="A582" i="27"/>
  <c r="A585" i="27"/>
  <c r="B419" i="27"/>
  <c r="F529" i="27"/>
  <c r="I23" i="3" s="1"/>
  <c r="A502" i="27"/>
  <c r="A504" i="27" s="1"/>
  <c r="A508" i="27" s="1"/>
  <c r="A509" i="27" s="1"/>
  <c r="A445" i="27"/>
  <c r="A446" i="27"/>
  <c r="A447" i="27" s="1"/>
  <c r="A451" i="27" s="1"/>
  <c r="A452" i="27" s="1"/>
  <c r="A453" i="27" s="1"/>
  <c r="A431" i="27"/>
  <c r="A432" i="27" s="1"/>
  <c r="A433" i="27" s="1"/>
  <c r="A438" i="27" s="1"/>
  <c r="A439" i="27" s="1"/>
  <c r="A440" i="27" s="1"/>
  <c r="A441" i="27" s="1"/>
  <c r="A442" i="27" s="1"/>
  <c r="A443" i="27" s="1"/>
  <c r="B372" i="27"/>
  <c r="A200" i="27"/>
  <c r="A201" i="27" s="1"/>
  <c r="G378" i="27"/>
  <c r="J22" i="3" s="1"/>
  <c r="F378" i="27"/>
  <c r="I22" i="3" s="1"/>
  <c r="A377" i="27"/>
  <c r="A152" i="27"/>
  <c r="A153" i="27" s="1"/>
  <c r="A154" i="27" s="1"/>
  <c r="A155" i="27" s="1"/>
  <c r="A156" i="27" s="1"/>
  <c r="A158" i="27" s="1"/>
  <c r="A159" i="27" s="1"/>
  <c r="A160" i="27" s="1"/>
  <c r="A115" i="27"/>
  <c r="A116" i="27" s="1"/>
  <c r="A117" i="27" s="1"/>
  <c r="A118" i="27" s="1"/>
  <c r="G86" i="27"/>
  <c r="J19" i="3" s="1"/>
  <c r="A63" i="27"/>
  <c r="A64" i="27" s="1"/>
  <c r="B58" i="27"/>
  <c r="B59" i="27"/>
  <c r="B49" i="27"/>
  <c r="A45" i="27"/>
  <c r="A47" i="27"/>
  <c r="A50" i="27" s="1"/>
  <c r="A53" i="27" s="1"/>
  <c r="A56" i="27" s="1"/>
  <c r="B35" i="27"/>
  <c r="B36" i="27" s="1"/>
  <c r="B37" i="27" s="1"/>
  <c r="B38" i="27" s="1"/>
  <c r="B25" i="27"/>
  <c r="B26" i="27" s="1"/>
  <c r="B27" i="27" s="1"/>
  <c r="B28" i="27" s="1"/>
  <c r="B29" i="27" s="1"/>
  <c r="B30" i="27" s="1"/>
  <c r="A31" i="27"/>
  <c r="A32" i="27" s="1"/>
  <c r="A33" i="27" s="1"/>
  <c r="A6" i="27"/>
  <c r="A7" i="27" s="1"/>
  <c r="A8" i="27" s="1"/>
  <c r="A10" i="27" s="1"/>
  <c r="A11" i="27" s="1"/>
  <c r="A17" i="27" s="1"/>
  <c r="A18" i="27" s="1"/>
  <c r="G2" i="22"/>
  <c r="G3" i="22"/>
  <c r="G4" i="22"/>
  <c r="G5" i="22"/>
  <c r="G1" i="22"/>
  <c r="B4" i="22"/>
  <c r="A4" i="22"/>
  <c r="E5" i="22"/>
  <c r="E4" i="22"/>
  <c r="E3" i="22"/>
  <c r="C4" i="26"/>
  <c r="A4" i="26"/>
  <c r="E5" i="26"/>
  <c r="E4" i="26"/>
  <c r="E3" i="26"/>
  <c r="G13" i="26"/>
  <c r="G12" i="26"/>
  <c r="H12" i="26" s="1"/>
  <c r="F28" i="26"/>
  <c r="A28" i="26" s="1"/>
  <c r="I25" i="22"/>
  <c r="I23" i="22"/>
  <c r="C5" i="26"/>
  <c r="C3" i="26"/>
  <c r="C2" i="26"/>
  <c r="C1" i="26"/>
  <c r="B5" i="22"/>
  <c r="B3" i="22"/>
  <c r="B2" i="22"/>
  <c r="B1" i="22"/>
  <c r="G5" i="26"/>
  <c r="G4" i="26"/>
  <c r="G3" i="26"/>
  <c r="G2" i="26"/>
  <c r="G1" i="26"/>
  <c r="H41" i="26"/>
  <c r="H40" i="26"/>
  <c r="H45" i="26"/>
  <c r="H44" i="26"/>
  <c r="E2" i="26"/>
  <c r="E1" i="26"/>
  <c r="A5" i="26"/>
  <c r="A3" i="26"/>
  <c r="A2" i="26"/>
  <c r="A1" i="26"/>
  <c r="F25" i="26"/>
  <c r="A25" i="26" s="1"/>
  <c r="F29" i="26"/>
  <c r="A29" i="26" s="1"/>
  <c r="F24" i="26"/>
  <c r="H24" i="26" s="1"/>
  <c r="F13" i="26"/>
  <c r="F12" i="26"/>
  <c r="A45" i="26"/>
  <c r="A41" i="26"/>
  <c r="A5" i="22"/>
  <c r="A3" i="22"/>
  <c r="E2" i="22"/>
  <c r="A2" i="22"/>
  <c r="E1" i="22"/>
  <c r="A1" i="22"/>
  <c r="G599" i="27" l="1"/>
  <c r="H29" i="26"/>
  <c r="H28" i="26"/>
  <c r="H25" i="26"/>
  <c r="A24" i="26"/>
  <c r="J27" i="3"/>
  <c r="F599" i="27"/>
  <c r="I17" i="3"/>
  <c r="I27" i="3" s="1"/>
</calcChain>
</file>

<file path=xl/sharedStrings.xml><?xml version="1.0" encoding="utf-8"?>
<sst xmlns="http://schemas.openxmlformats.org/spreadsheetml/2006/main" count="1242" uniqueCount="690">
  <si>
    <t>Workshop on erosion and sediment control</t>
  </si>
  <si>
    <t>Points</t>
  </si>
  <si>
    <t>Planned</t>
  </si>
  <si>
    <t>Platinum</t>
  </si>
  <si>
    <t>Gold</t>
  </si>
  <si>
    <t>Roofing warranty:</t>
  </si>
  <si>
    <t>No carpet in:</t>
  </si>
  <si>
    <t xml:space="preserve">INNOVATION TOTAL </t>
  </si>
  <si>
    <t>Certified</t>
  </si>
  <si>
    <t>Project Score</t>
  </si>
  <si>
    <t>-</t>
  </si>
  <si>
    <t>Actual</t>
  </si>
  <si>
    <t>Totals</t>
  </si>
  <si>
    <t>Contact Person:</t>
  </si>
  <si>
    <t>Phone:</t>
  </si>
  <si>
    <t>House Address:</t>
  </si>
  <si>
    <t>Lot #:</t>
  </si>
  <si>
    <t>Community:</t>
  </si>
  <si>
    <t>Technical Advisor Signature</t>
  </si>
  <si>
    <t>Builder Company:</t>
  </si>
  <si>
    <t>INDOOR AIR QUALITY TOTAL</t>
  </si>
  <si>
    <t>A.</t>
  </si>
  <si>
    <t>B.</t>
  </si>
  <si>
    <t>C.</t>
  </si>
  <si>
    <t>Continuous foundation termite flashing</t>
  </si>
  <si>
    <t>Paperless drywall in kitchens, baths and foundation walls</t>
  </si>
  <si>
    <t xml:space="preserve">Back-primed siding and trim                                             </t>
  </si>
  <si>
    <t xml:space="preserve">Non-load bearing wall studs </t>
  </si>
  <si>
    <t xml:space="preserve">All wall studs </t>
  </si>
  <si>
    <t>Wood</t>
  </si>
  <si>
    <t>Cardboard</t>
  </si>
  <si>
    <t>Metal</t>
  </si>
  <si>
    <t>Drywall (recycle or grind and spread on site)</t>
  </si>
  <si>
    <t>Shingles</t>
  </si>
  <si>
    <t xml:space="preserve">Central cut area                                                                                                         </t>
  </si>
  <si>
    <t>Variable speed blower</t>
  </si>
  <si>
    <t>Energy recovery ventilator</t>
  </si>
  <si>
    <t>Subfloor</t>
  </si>
  <si>
    <t xml:space="preserve">Insulation </t>
  </si>
  <si>
    <t>Energy heel trusses or raised top plate</t>
  </si>
  <si>
    <t>Select one:</t>
  </si>
  <si>
    <t>Timer on exterior water spigots</t>
  </si>
  <si>
    <t>Select all that apply:</t>
  </si>
  <si>
    <t>TBD</t>
  </si>
  <si>
    <t>All must comply:</t>
  </si>
  <si>
    <t>WORKSHEET TOTAL</t>
  </si>
  <si>
    <t>BE 3: INSULATION</t>
  </si>
  <si>
    <t>BE 1: AIR SEALING MEASURES</t>
  </si>
  <si>
    <t>BE 5: ROOF</t>
  </si>
  <si>
    <t>No electric resistant heat as primary heat source</t>
  </si>
  <si>
    <t>SITE PLANNING (SP)</t>
  </si>
  <si>
    <t>CONSTRUCTION WASTE MANAGEMENT (CW)</t>
  </si>
  <si>
    <t>INDOOR AIR QUALITY (IAQ)</t>
  </si>
  <si>
    <t>IAQ 1: COMBUSTION SAFETY</t>
  </si>
  <si>
    <t>WATER EFFICIENCY (WE)</t>
  </si>
  <si>
    <t>WE 1: INDOOR WATER USE</t>
  </si>
  <si>
    <t>WE 2: OUTDOOR WATER USE</t>
  </si>
  <si>
    <t>RESOURCE EFFICIENCY (RE)</t>
  </si>
  <si>
    <t>EDUCATION AND OPERATIONS (EO)</t>
  </si>
  <si>
    <t>ED 1:  EDUCATION</t>
  </si>
  <si>
    <t>EO 2:  OPERATIONS AND MANAGEMENT</t>
  </si>
  <si>
    <t xml:space="preserve">EDUCATION AND OPERATIONS TOTAL </t>
  </si>
  <si>
    <t>Automatic indoor lighting controls</t>
  </si>
  <si>
    <t>Automatic outdoor lighting controls</t>
  </si>
  <si>
    <t>Flashing:</t>
  </si>
  <si>
    <t>Flooring:</t>
  </si>
  <si>
    <t>Siding:</t>
  </si>
  <si>
    <t>Attic kneewall:</t>
  </si>
  <si>
    <t>Glazing facing:</t>
  </si>
  <si>
    <t xml:space="preserve">Engineered roof framing </t>
  </si>
  <si>
    <t>Engineered floor framing</t>
  </si>
  <si>
    <t>Window and door pan flashing at sills and side flashing</t>
  </si>
  <si>
    <t xml:space="preserve">Window and door head/top flashing                          </t>
  </si>
  <si>
    <t>Self-sealing bituminous membrane or equivalent at valleys and roof deck penetrations</t>
  </si>
  <si>
    <t>Carbon monoxide detector (one per floor)</t>
  </si>
  <si>
    <t xml:space="preserve">Interior paints </t>
  </si>
  <si>
    <t>Stains and finishes on wood floors</t>
  </si>
  <si>
    <t>Sealants and adhesives</t>
  </si>
  <si>
    <t>Entire home</t>
  </si>
  <si>
    <t xml:space="preserve">Carpet </t>
  </si>
  <si>
    <t>Sheathing</t>
  </si>
  <si>
    <t>Walls and ceilings in attached garages</t>
  </si>
  <si>
    <t xml:space="preserve">Behind tubs and showers on insulated walls   </t>
  </si>
  <si>
    <t>All exterior doors</t>
  </si>
  <si>
    <t>BE 4: WINDOWS AND DOORS</t>
  </si>
  <si>
    <t xml:space="preserve">Skylight U-factor and SHGC:                                                                       </t>
  </si>
  <si>
    <t>Non-CFC and non-HCFC refrigerant</t>
  </si>
  <si>
    <t>Zone control:</t>
  </si>
  <si>
    <t>One system serves multiple zones, with dampers</t>
  </si>
  <si>
    <t>Zoned returns or transfer grills between zones</t>
  </si>
  <si>
    <t>Floors:</t>
  </si>
  <si>
    <t>Grade I</t>
  </si>
  <si>
    <t>Locate all air intakes:</t>
  </si>
  <si>
    <t>No power roof vents</t>
  </si>
  <si>
    <t>ENERGY STAR qualified heat pump</t>
  </si>
  <si>
    <t>Preset lighting control system</t>
  </si>
  <si>
    <t>Control systems</t>
  </si>
  <si>
    <t>Composting toilet</t>
  </si>
  <si>
    <t>Provide irrigation system layout to homeowner</t>
  </si>
  <si>
    <t>Provide operating manual to homeowner</t>
  </si>
  <si>
    <t>With instructions to use</t>
  </si>
  <si>
    <t>With instructions to use and no garbage disposal</t>
  </si>
  <si>
    <t xml:space="preserve">Window U-factor and SHGC:                                                                                   </t>
  </si>
  <si>
    <t>Wall cavity insulation without a vapor retarder or kraft paper</t>
  </si>
  <si>
    <t xml:space="preserve">Carpet pad                            </t>
  </si>
  <si>
    <t xml:space="preserve">Carpet pad adhesive                     </t>
  </si>
  <si>
    <t xml:space="preserve">Single top plate with stacked framing </t>
  </si>
  <si>
    <t>Advanced framing:</t>
  </si>
  <si>
    <t>Floor joists centers at (all floors):</t>
  </si>
  <si>
    <t>RE 3: LOCAL, RECYCLED AND/OR NATURAL CONTENT MATERIALS</t>
  </si>
  <si>
    <t>HVAC supply and return boots sealed to subfloor or drywall (floors, walls or ceilings)</t>
  </si>
  <si>
    <t xml:space="preserve">Under attic kneewalls </t>
  </si>
  <si>
    <t>Band and rim joists</t>
  </si>
  <si>
    <t>Insulated ceilings</t>
  </si>
  <si>
    <t>Insulated subfloors</t>
  </si>
  <si>
    <t xml:space="preserve">Top and bottom plates </t>
  </si>
  <si>
    <t>Seal top plate to drywall</t>
  </si>
  <si>
    <t>Foundation and exterior wall assemblies</t>
  </si>
  <si>
    <t>Non-insulated walls</t>
  </si>
  <si>
    <t>Insulated walls</t>
  </si>
  <si>
    <t>RE 2: ADVANCED FRAMING PRODUCTS</t>
  </si>
  <si>
    <t>Chases</t>
  </si>
  <si>
    <t>Window and door rough openings</t>
  </si>
  <si>
    <t>At dropped ceiling/soffit</t>
  </si>
  <si>
    <t>Walls:</t>
  </si>
  <si>
    <t>ENERGY EFFICIENT SYSTEMS (ES)</t>
  </si>
  <si>
    <t>HIGH PERFORMANCE BUILDING ENVELOPE (BE)</t>
  </si>
  <si>
    <t>INNOVATION (IN)</t>
  </si>
  <si>
    <t>Exterior wall cladding</t>
  </si>
  <si>
    <r>
      <t>ES 1: HEATING AND COOLING EQUIPMENT</t>
    </r>
    <r>
      <rPr>
        <sz val="9"/>
        <color indexed="9"/>
        <rFont val="Verdana"/>
        <family val="2"/>
      </rPr>
      <t xml:space="preserve">   </t>
    </r>
  </si>
  <si>
    <r>
      <t>ES 2: DUCTWORK / AIR HANDLER</t>
    </r>
    <r>
      <rPr>
        <sz val="9"/>
        <color indexed="9"/>
        <rFont val="Verdana"/>
        <family val="2"/>
      </rPr>
      <t xml:space="preserve">  </t>
    </r>
  </si>
  <si>
    <t>ES 4: VENTILATION</t>
  </si>
  <si>
    <t>ES 5: WATER HEATER</t>
  </si>
  <si>
    <t xml:space="preserve">Exterior wall sheathing </t>
  </si>
  <si>
    <t>HVAC system and ductwork is dry and clean</t>
  </si>
  <si>
    <t>Return plenum duct take-off free area is 120% of supply plenum duct take-off free area</t>
  </si>
  <si>
    <t>Duct insulation:</t>
  </si>
  <si>
    <t>No duct take-offs within 6" of supply plenum cap</t>
  </si>
  <si>
    <t>Heat trap on all storage water heaters</t>
  </si>
  <si>
    <t>Type of water heater:</t>
  </si>
  <si>
    <t>At attic kneewall on attic-side (including skylight shafts)</t>
  </si>
  <si>
    <t xml:space="preserve">Along staircases on insulated walls </t>
  </si>
  <si>
    <t>At chases in contact with the building envelope (including fireplace chases)</t>
  </si>
  <si>
    <t>Attic platforms allow for full-depth insulation below</t>
  </si>
  <si>
    <t>ENERGY STAR bath fans with measured airflow ≥50 CFM</t>
  </si>
  <si>
    <t>Filters:</t>
  </si>
  <si>
    <t>All outdoor supply air crosses filter prior to distribution</t>
  </si>
  <si>
    <t>Easily accessible for occupant</t>
  </si>
  <si>
    <t>Recycled content tiles (≥30% recycled content material on 100% of tile floor area)</t>
  </si>
  <si>
    <t xml:space="preserve">Outdoor decking and porches (≥40% recycled content material) </t>
  </si>
  <si>
    <t xml:space="preserve">Along porch roofs </t>
  </si>
  <si>
    <t>ES 3: DUCT LEAKAGE TEST RESULTS</t>
  </si>
  <si>
    <t>DURABILITY AND MOISTURE MANAGEMENT (DU)</t>
  </si>
  <si>
    <t>DU 1: PRODUCTS AND APPLICATIONS</t>
  </si>
  <si>
    <t>DU 2: MOISTURE MANAGEMENT</t>
  </si>
  <si>
    <t>Cabinet faces</t>
  </si>
  <si>
    <t>Countertops</t>
  </si>
  <si>
    <t>Carpet (≥50% recycled content material on ≥50% of all carpeted floor area)</t>
  </si>
  <si>
    <t>High efficiency exterior lighting (≥80%)</t>
  </si>
  <si>
    <t>Do not install invasive plant species</t>
  </si>
  <si>
    <t xml:space="preserve">2-stud corners at all locations </t>
  </si>
  <si>
    <t xml:space="preserve">Ladder T-walls at all locations </t>
  </si>
  <si>
    <t>No added urea-formaldehyde:</t>
  </si>
  <si>
    <t>Solar domestic (≥40% annual load)</t>
  </si>
  <si>
    <t>Hot water piping insulation ≥R-4 (100%)</t>
  </si>
  <si>
    <t>Wall spacing at 24" centers for 2x4 walls</t>
  </si>
  <si>
    <t>IAQ 2: INDOOR POLLUTANT CONTROL</t>
  </si>
  <si>
    <t>Opaque door: U-factor ≤0.21</t>
  </si>
  <si>
    <t xml:space="preserve">Door with ≤ half-glass: U-factor ≤0.27 </t>
  </si>
  <si>
    <t xml:space="preserve">Door with &gt; half-glass: U-factor ≤0.32 </t>
  </si>
  <si>
    <t>Door U-factors:</t>
  </si>
  <si>
    <t>BE 2: BLOWER DOOR TEST RESULTS</t>
  </si>
  <si>
    <t>Attic/Roof:</t>
  </si>
  <si>
    <t>Technical Advisor:</t>
  </si>
  <si>
    <t>Plan Name:</t>
  </si>
  <si>
    <t>City, State:</t>
  </si>
  <si>
    <t>Blower Door Test</t>
  </si>
  <si>
    <t>Date</t>
  </si>
  <si>
    <t>Pa. Outside</t>
  </si>
  <si>
    <t>Ring</t>
  </si>
  <si>
    <t>Fan Pressure</t>
  </si>
  <si>
    <t>Fan Flow</t>
  </si>
  <si>
    <t>Leakage to Outside</t>
  </si>
  <si>
    <t>Total Leakage</t>
  </si>
  <si>
    <t>Air Handler Location:</t>
  </si>
  <si>
    <t>Area Served:</t>
  </si>
  <si>
    <t>Air Handler Model #:</t>
  </si>
  <si>
    <t>Indoor Coil Model #:</t>
  </si>
  <si>
    <t>Outdoor Model #:</t>
  </si>
  <si>
    <t>SEER:</t>
  </si>
  <si>
    <t>Insulation</t>
  </si>
  <si>
    <t>Component</t>
  </si>
  <si>
    <t>Material</t>
  </si>
  <si>
    <t>R-Value</t>
  </si>
  <si>
    <t>Grade</t>
  </si>
  <si>
    <t>Foundation Walls</t>
  </si>
  <si>
    <t>Framed Floors</t>
  </si>
  <si>
    <t>Cantilevered Floors</t>
  </si>
  <si>
    <t>Exterior Walls</t>
  </si>
  <si>
    <t>Band Joist</t>
  </si>
  <si>
    <t>Flat Ceiling</t>
  </si>
  <si>
    <t>Sloped Ceiling</t>
  </si>
  <si>
    <t>Attic Kneewall</t>
  </si>
  <si>
    <t>Kneewall Doors</t>
  </si>
  <si>
    <t>Pull-Down Stairs</t>
  </si>
  <si>
    <t>Scuttle Hole</t>
  </si>
  <si>
    <t>Attic Landing</t>
  </si>
  <si>
    <t>Model Numbers</t>
  </si>
  <si>
    <t>Notes to Builder</t>
  </si>
  <si>
    <t>Pre-Drywall Inspection Notes</t>
  </si>
  <si>
    <t>Final Inspection Notes</t>
  </si>
  <si>
    <t>Re-Inspection Notes</t>
  </si>
  <si>
    <t>Dishwasher</t>
  </si>
  <si>
    <t>Refrigerator</t>
  </si>
  <si>
    <t>Spacing</t>
  </si>
  <si>
    <t>Water Heater</t>
  </si>
  <si>
    <t>ES 6: LIGHTING/APPLIANCES</t>
  </si>
  <si>
    <t>RE 1: RESOURCE EFFICIENT DESIGN</t>
  </si>
  <si>
    <t>All carbon monoxide detectors hard wired with battery backup</t>
  </si>
  <si>
    <t>Pass BPI combustion safety tests for all combustion appliances</t>
  </si>
  <si>
    <t>Connectivity:</t>
  </si>
  <si>
    <t xml:space="preserve">Roof gutters that discharge water ≥5' from foundation                        </t>
  </si>
  <si>
    <t xml:space="preserve">Exterior cladding (≥3 sides) with 40-year warranty </t>
  </si>
  <si>
    <t>Windows, doors and skylights with ≥25-year warranty</t>
  </si>
  <si>
    <t>Insulate cold water pipes ≥R-2</t>
  </si>
  <si>
    <t>Roof drip edge with ≥1/4" overhang</t>
  </si>
  <si>
    <t xml:space="preserve">High-efficacy lighting in ≥50% of all permanent fixtures </t>
  </si>
  <si>
    <t xml:space="preserve">Drought-tolerant / native landscaping turf and plants (≥75%)                                                                     </t>
  </si>
  <si>
    <t>Code approved solid connector for all flex-to-flex connections</t>
  </si>
  <si>
    <t>Radon resistant construction:</t>
  </si>
  <si>
    <t>Install vapor barriers only under slabs and on crawlspace floors</t>
  </si>
  <si>
    <t>Seal bottom plates to subfloor or foundation</t>
  </si>
  <si>
    <t>Block and seal joist cavities:</t>
  </si>
  <si>
    <t>Block stud cavities at change in ceiling height</t>
  </si>
  <si>
    <t>Install blocking and baffles at insulated and vented vaulted ceilings</t>
  </si>
  <si>
    <t>Seal penetrations through:</t>
  </si>
  <si>
    <t>Seal penetrations around:</t>
  </si>
  <si>
    <t>Seal seams and gaps in:</t>
  </si>
  <si>
    <t>Install rigid air barriers:</t>
  </si>
  <si>
    <t>Install weather-stripping at:</t>
  </si>
  <si>
    <t>Seal drywall penetrations in:</t>
  </si>
  <si>
    <t xml:space="preserve">Verify proper refrigerant charge with subcooling deviation ±3°F or superheat deviation ±5°F  </t>
  </si>
  <si>
    <t>Seal air handlers and duct systems with mastic</t>
  </si>
  <si>
    <t>Install ducts per ACCA Manual D duct design</t>
  </si>
  <si>
    <t>Locate air handler within conditioned space</t>
  </si>
  <si>
    <t xml:space="preserve">Space all supply duct take-offs at least 6" apart  </t>
  </si>
  <si>
    <t>Duct all bath fans with rigid ducts</t>
  </si>
  <si>
    <t>Use WaterSense water budget tool to design landscape</t>
  </si>
  <si>
    <t>Post waste management plan and divert 75% from landfill of:</t>
  </si>
  <si>
    <t>Eliminate jack studs at windows</t>
  </si>
  <si>
    <t>Size headers for loads (non-structural headers in non-load bearing walls)</t>
  </si>
  <si>
    <t>Integrate drainage plane with:</t>
  </si>
  <si>
    <t>Seal all particle board surfaces in house with water-based sealant</t>
  </si>
  <si>
    <t>Install wind baffles at eaves in every vented bay, or equivalent air barrier at edge of ceiling</t>
  </si>
  <si>
    <t>Insulate unfinished basement walls instead of ceiling</t>
  </si>
  <si>
    <t xml:space="preserve">Insulate basement walls with continuous insulation </t>
  </si>
  <si>
    <t>Complete load calculation with accredited ACCA Manual J 8th Edition Software or stamp by a Professional Engineer</t>
  </si>
  <si>
    <t>Base on actual house orientation</t>
  </si>
  <si>
    <t>AHRI performance match all indoor/outdoor coils</t>
  </si>
  <si>
    <t>Install and label accessible ventilation controls, with override controls for continuously operating ventilation fans</t>
  </si>
  <si>
    <t>Meet National Energy Policy Act low flow standards for all fixtures</t>
  </si>
  <si>
    <t>Erosion and sedimentation control plan</t>
  </si>
  <si>
    <t>WaterSense labeled fixtures:</t>
  </si>
  <si>
    <t>High efficiency water heater (Energy Factor):</t>
  </si>
  <si>
    <t>Install backyard composting bin</t>
  </si>
  <si>
    <t>Walking distance to bus line (≤1/4 mile)</t>
  </si>
  <si>
    <t>Walking distance to rail/rapid transit (≤1/2 mile)</t>
  </si>
  <si>
    <t>Walking distance to 4 or more mixed uses (≤1/4 mile)</t>
  </si>
  <si>
    <t xml:space="preserve">Framed ≥R-19 </t>
  </si>
  <si>
    <t>2x4 with ≥R-13 cavity insulation and ≥R-5 insulated sheathing</t>
  </si>
  <si>
    <t>Solar shade screens (all east and west windows)</t>
  </si>
  <si>
    <t>Locate ducts within conditioned space (≥90%)</t>
  </si>
  <si>
    <r>
      <t>Compact fluorescent bulbs (</t>
    </r>
    <r>
      <rPr>
        <sz val="9"/>
        <color indexed="8"/>
        <rFont val="Verdana"/>
        <family val="2"/>
      </rPr>
      <t>≥</t>
    </r>
    <r>
      <rPr>
        <sz val="9"/>
        <color indexed="8"/>
        <rFont val="Verdana"/>
        <family val="2"/>
      </rPr>
      <t xml:space="preserve">90%) </t>
    </r>
  </si>
  <si>
    <r>
      <t>Lavatory faucet and accessories (</t>
    </r>
    <r>
      <rPr>
        <sz val="9"/>
        <color indexed="8"/>
        <rFont val="Verdana"/>
        <family val="2"/>
      </rPr>
      <t>≤</t>
    </r>
    <r>
      <rPr>
        <sz val="9"/>
        <color indexed="8"/>
        <rFont val="Verdana"/>
        <family val="2"/>
      </rPr>
      <t>1.5 gpm at 60 psi)</t>
    </r>
  </si>
  <si>
    <r>
      <t>Showerheads (</t>
    </r>
    <r>
      <rPr>
        <sz val="9"/>
        <color indexed="8"/>
        <rFont val="Verdana"/>
        <family val="2"/>
      </rPr>
      <t>≤</t>
    </r>
    <r>
      <rPr>
        <sz val="9"/>
        <color indexed="8"/>
        <rFont val="Verdana"/>
        <family val="2"/>
      </rPr>
      <t>2.25 gpm)</t>
    </r>
  </si>
  <si>
    <t>Turf ≤40% of landscaped area</t>
  </si>
  <si>
    <t>Corners ≥R-6</t>
  </si>
  <si>
    <t xml:space="preserve">Headers ≥R-3 </t>
  </si>
  <si>
    <t>Install built-in recycling center</t>
  </si>
  <si>
    <t>Install rain barrel with hose bib</t>
  </si>
  <si>
    <t>Tree preservation and protection measures employed on site</t>
  </si>
  <si>
    <t>24"</t>
  </si>
  <si>
    <t>19.2"</t>
  </si>
  <si>
    <t>Engineered wall framing (≥90% of studs)</t>
  </si>
  <si>
    <t>Biodegradable carpet and backing (≥50% of all carpeted floor area)</t>
  </si>
  <si>
    <t>All roof valleys direct water away from walls, dormers, chimneys, etc.</t>
  </si>
  <si>
    <t>≥40-year</t>
  </si>
  <si>
    <t>≥50-year</t>
  </si>
  <si>
    <t>No unvented combustion fireplaces, appliances or space heaters</t>
  </si>
  <si>
    <t>All cabinets, shelves and countertops</t>
  </si>
  <si>
    <t>Attic kneewall doors, scuttle holes and pull down stairs</t>
  </si>
  <si>
    <t>Cantilevered ≥R-30</t>
  </si>
  <si>
    <t>Exterior walls and band joist ≥R-13</t>
  </si>
  <si>
    <t>Walking distance to public openspace or greenspace ≥3/4 acre in size (≤1/4 mile)</t>
  </si>
  <si>
    <t>Plastics (including contractor beverage containers)</t>
  </si>
  <si>
    <t>Limit framing at all windows and doors</t>
  </si>
  <si>
    <t>Step and kick-out flashing at wall/roof and wall/porch or deck intersections, flashing ≥4" on wall surface and integrated with wall and roof/deck/porch drainage planes</t>
  </si>
  <si>
    <t>Flashing at bottom of exterior walls or integrated with foundation drainage system</t>
  </si>
  <si>
    <t>Install drainage plane per manufacturer's specifications</t>
  </si>
  <si>
    <t>Gravel bed beneath sub-grade slabs</t>
  </si>
  <si>
    <t>Gravel bed beneath on-grade or raised slabs</t>
  </si>
  <si>
    <t>Drain or sump pump in basement/crawlspace with sealed cover</t>
  </si>
  <si>
    <t>Humidistat or thermidistat used with whole-house variable speed cooling system</t>
  </si>
  <si>
    <t>Sealed-combustion furnace or isolate furnace from conditioned space</t>
  </si>
  <si>
    <t xml:space="preserve">Sealed-combustion, power vent or electric water heater, or isolate water heater from conditioned space </t>
  </si>
  <si>
    <t xml:space="preserve">Shower and tub drains </t>
  </si>
  <si>
    <t>Exhaust fans at drywall</t>
  </si>
  <si>
    <t>Attic pull-down stairs, scuttle holes and kneewall doors</t>
  </si>
  <si>
    <t>Band joist sheathing</t>
  </si>
  <si>
    <t xml:space="preserve">Attic pull-down/scuttle hole: Climate Zone 2/3 ≥R-30, Climate Zone 4 ≥R-38 </t>
  </si>
  <si>
    <t>West ≤2% of floor area</t>
  </si>
  <si>
    <t>East ≤3% of floor area</t>
  </si>
  <si>
    <r>
      <t xml:space="preserve">1.5' overhangs over </t>
    </r>
    <r>
      <rPr>
        <sz val="9"/>
        <rFont val="Calibri"/>
        <family val="2"/>
      </rPr>
      <t>≥</t>
    </r>
    <r>
      <rPr>
        <sz val="9"/>
        <rFont val="Verdana"/>
        <family val="2"/>
      </rPr>
      <t>80% of south-facing windows</t>
    </r>
  </si>
  <si>
    <t>Attic-side radiant barrier</t>
  </si>
  <si>
    <t xml:space="preserve">Programmable thermostat (all systems except heat pumps)                                     </t>
  </si>
  <si>
    <t>Install multiple return ducts, jumper ducts, transfer grills or measure pressure differential compliance</t>
  </si>
  <si>
    <t xml:space="preserve">Install rigid ducts or pull all flex ducts with no pinches and support at intervals ≤5'                                               </t>
  </si>
  <si>
    <t>Duct design and installation:</t>
  </si>
  <si>
    <t>Third-party verify outdoor air supply ventilation airflow test within 15% of design values</t>
  </si>
  <si>
    <t>Third-party verify net exhaust air flows &lt;7.5 CFM per 100 sq ft conditioned space</t>
  </si>
  <si>
    <t>Back-draft dampers for kitchen, bathroom and dryer exhausts</t>
  </si>
  <si>
    <t>Passive radon/soil gas vent system</t>
  </si>
  <si>
    <t xml:space="preserve">Automatic bathroom exhaust fan controls </t>
  </si>
  <si>
    <t>If installed, ENERGY STAR qualified dishwasher</t>
  </si>
  <si>
    <t>If installed, ENERGY STAR qualified refrigerator</t>
  </si>
  <si>
    <t>Fixtures and bulbs:</t>
  </si>
  <si>
    <r>
      <t>ENERGY STAR qualified compact fluorescent fixtures or LED bulbs (</t>
    </r>
    <r>
      <rPr>
        <sz val="9"/>
        <color indexed="8"/>
        <rFont val="Verdana"/>
        <family val="2"/>
      </rPr>
      <t>≥50%)</t>
    </r>
  </si>
  <si>
    <t>Ballasted compact fluorescents or LED bulbs at all recessed light fixtures</t>
  </si>
  <si>
    <r>
      <t xml:space="preserve">House water pressure </t>
    </r>
    <r>
      <rPr>
        <sz val="9"/>
        <color indexed="8"/>
        <rFont val="Verdana"/>
        <family val="2"/>
      </rPr>
      <t>≤60 psi</t>
    </r>
  </si>
  <si>
    <t>Kitchen sink faucet and accessories (≤2.0 gpm at 60 psi)</t>
  </si>
  <si>
    <r>
      <t>Toilet (</t>
    </r>
    <r>
      <rPr>
        <sz val="9"/>
        <color indexed="8"/>
        <rFont val="Verdana"/>
        <family val="2"/>
      </rPr>
      <t>≤</t>
    </r>
    <r>
      <rPr>
        <sz val="9"/>
        <color indexed="8"/>
        <rFont val="Verdana"/>
        <family val="2"/>
      </rPr>
      <t>1.28 avg gal/flush)</t>
    </r>
  </si>
  <si>
    <t>Toilet (≤1.1 avg gal/flush)</t>
  </si>
  <si>
    <t>Detect no leaks at any water-using fixture, appliance or equipment</t>
  </si>
  <si>
    <t>ENERGY STAR qualified clothes washer (water factor ≤6.0 gal)</t>
  </si>
  <si>
    <t>Hot water demand ≤0.13 gal of water between loop and fixture</t>
  </si>
  <si>
    <t>Landscape design:</t>
  </si>
  <si>
    <t>Design, install and audit irrigation system by WaterSense Irrigation Partner with no leaks</t>
  </si>
  <si>
    <t xml:space="preserve">Project specific innovation points: builder submits specifications for innovative products or design features to EarthCraft prior to construction completion </t>
  </si>
  <si>
    <t>Foundation walls: 
   Climate Zone 2/3 ≥R-5 continuous or ≥R-13 cavity   
   Climate Zone 4 ≥R-10 continuous or ≥R-13 cavity</t>
  </si>
  <si>
    <t xml:space="preserve">2x6 with ≥R-19 cavity insulation and ≥R-3 insulated sheathing </t>
  </si>
  <si>
    <t xml:space="preserve">ENERGY EFFICIENT SYSTEMS TOTAL </t>
  </si>
  <si>
    <t>DURABILITY AND MOISTURE MANAGEMENT TOTAL</t>
  </si>
  <si>
    <t>If installed, all fireplaces meet indoor air quality guidelines and have gasketed doors</t>
  </si>
  <si>
    <t>Protect ducts until construction is completed</t>
  </si>
  <si>
    <t xml:space="preserve">Insulation installation quality (floors, walls and ceilings)                                                                                                 </t>
  </si>
  <si>
    <t>Rigid metal supply trunk line</t>
  </si>
  <si>
    <t xml:space="preserve">If installed, ceiling fans are ENERGY STAR qualified </t>
  </si>
  <si>
    <t>Site assessment identifying all greenspace features</t>
  </si>
  <si>
    <t>Floors</t>
  </si>
  <si>
    <t>Exterior cladding and trim (≥25% recycled content material)</t>
  </si>
  <si>
    <t>Insulation (≥25% recycled content material and SCS certified)</t>
  </si>
  <si>
    <t>Cork, linoleum, sealed concrete or bamboo flooring (≥20% of total floor area)</t>
  </si>
  <si>
    <t>Do not install wet or water-damaged building materials</t>
  </si>
  <si>
    <t>Foundation drain at outside perimeter edge of footing surrounded with 6" clean gravel and fabric filter</t>
  </si>
  <si>
    <t>Insulate condensate discharge piping ≥R-2</t>
  </si>
  <si>
    <t>Slab or crawlspace vapor barrier ≥10 mil or reinforced</t>
  </si>
  <si>
    <t>Provide rodent and corrosion proof screens for all openings not fully sealed or caulked with mesh ≤0.5"</t>
  </si>
  <si>
    <t xml:space="preserve">Above attached garage walls </t>
  </si>
  <si>
    <t>Grade II with insulated sheathing ≥R-3 (100%)</t>
  </si>
  <si>
    <t>HIGH PERFORMANCE BUILDING ENVELOPE TOTAL</t>
  </si>
  <si>
    <t>Insulate exterior walls and band joist ≥R-19</t>
  </si>
  <si>
    <t>Grade II insulation quality (without insulated sheathing)</t>
  </si>
  <si>
    <t>Adaptive recovery thermostat (all heat pumps)</t>
  </si>
  <si>
    <t>Insulate with spray applied insulation</t>
  </si>
  <si>
    <t>Band joist</t>
  </si>
  <si>
    <t>Duct insulation in unconditioned spaces ≥R-10</t>
  </si>
  <si>
    <r>
      <t>≥10' from exhaust outlets and vehicle idling zones</t>
    </r>
    <r>
      <rPr>
        <sz val="9"/>
        <rFont val="Arial"/>
        <family val="2"/>
      </rPr>
      <t/>
    </r>
  </si>
  <si>
    <t xml:space="preserve">Install pin-based or ENERGY STAR qualified compact fluorescent bulbs in ≥80% of fixtures </t>
  </si>
  <si>
    <t>Store ≤0.5 gal of water between water heater and fixture</t>
  </si>
  <si>
    <t>Rainwater harvest system for indoor water use</t>
  </si>
  <si>
    <t>Must have rain sensor shutoff switch</t>
  </si>
  <si>
    <t>Biking distance to bike path (≤1/2 mile)</t>
  </si>
  <si>
    <t>Status</t>
  </si>
  <si>
    <t xml:space="preserve">Capillary break and vapor barrier beneath all slabs </t>
  </si>
  <si>
    <r>
      <t xml:space="preserve">Above grade or roof deck: Climate Zone 2/3 </t>
    </r>
    <r>
      <rPr>
        <sz val="9"/>
        <rFont val="Arial"/>
        <family val="2"/>
      </rPr>
      <t>≥</t>
    </r>
    <r>
      <rPr>
        <sz val="9"/>
        <rFont val="Verdana"/>
        <family val="2"/>
      </rPr>
      <t xml:space="preserve">2', Climate Zone 4 </t>
    </r>
    <r>
      <rPr>
        <sz val="9"/>
        <rFont val="Arial"/>
        <family val="2"/>
      </rPr>
      <t>≥</t>
    </r>
    <r>
      <rPr>
        <sz val="9"/>
        <rFont val="Verdana"/>
        <family val="2"/>
      </rPr>
      <t>4'</t>
    </r>
  </si>
  <si>
    <t>Foundation drain on top of sub-grade footing</t>
  </si>
  <si>
    <t>Reclaimed wood flooring (≥20% of total floor area)</t>
  </si>
  <si>
    <t>Engineered and no added urea-formaldehyde trim:</t>
  </si>
  <si>
    <t>Interior</t>
  </si>
  <si>
    <t>Certified low or no VOC materials meeting guidelines:</t>
  </si>
  <si>
    <t>Attic access with sealed attic-side cover or outside of building envelope</t>
  </si>
  <si>
    <t>ENERGY STAR qualified roof (≥75% of total roof area)</t>
  </si>
  <si>
    <t>Irrigation system:</t>
  </si>
  <si>
    <t>Supply and exhaust fans rated at ≤3 sones (intermittent) and ≤1 sone (continuous)</t>
  </si>
  <si>
    <r>
      <t>SFBE</t>
    </r>
    <r>
      <rPr>
        <b/>
        <sz val="11"/>
        <color indexed="8"/>
        <rFont val="Segoe Script"/>
        <family val="2"/>
      </rPr>
      <t/>
    </r>
  </si>
  <si>
    <t xml:space="preserve">Total Heated Space </t>
  </si>
  <si>
    <t xml:space="preserve">Volume </t>
  </si>
  <si>
    <t>ACH50</t>
  </si>
  <si>
    <t>Notes:</t>
  </si>
  <si>
    <t>Duct/ Outside Pa</t>
  </si>
  <si>
    <t>Leakage %</t>
  </si>
  <si>
    <t>Envelope Leakage Ratio</t>
  </si>
  <si>
    <t>AFUE/HSPF:</t>
  </si>
  <si>
    <r>
      <t>Goal (</t>
    </r>
    <r>
      <rPr>
        <b/>
        <sz val="8"/>
        <color indexed="8"/>
        <rFont val="Verdana"/>
        <family val="2"/>
      </rPr>
      <t>≤)</t>
    </r>
  </si>
  <si>
    <t>Duct Leakage Test:  System #2</t>
  </si>
  <si>
    <t>Duct Leakage Test:  System #1</t>
  </si>
  <si>
    <t>SITE PLANNING TOTAL</t>
  </si>
  <si>
    <t>Radon test of home prior to occupancy or provide test kits to buyer</t>
  </si>
  <si>
    <t xml:space="preserve">If installed, crawlspace must be closed      </t>
  </si>
  <si>
    <t>All below-grade rooms</t>
  </si>
  <si>
    <t xml:space="preserve">Duct clothes dryers to outside </t>
  </si>
  <si>
    <t xml:space="preserve">Install exhaust fans in all bathrooms and duct to outside </t>
  </si>
  <si>
    <t>CONSTRUCTION WASTE MANAGEMENT TOTAL</t>
  </si>
  <si>
    <t xml:space="preserve">RESOURCE EFFICIENCY TOTAL
</t>
  </si>
  <si>
    <t xml:space="preserve">WATER EFFICIENCY TOTAL </t>
  </si>
  <si>
    <t>Project Points</t>
  </si>
  <si>
    <t>EarthCraft Program Levels:</t>
  </si>
  <si>
    <t>Certified EarthCraft HVAC Contractor</t>
  </si>
  <si>
    <t>Certified EarthCraft Real Estate Agent</t>
  </si>
  <si>
    <t>Indoor temperatures 70°F for heating and 75°F for cooling</t>
  </si>
  <si>
    <t xml:space="preserve">Cooling equipment and/or single-stage heat pump between 95-115% (≤125% for heat pump in Climate Zone 4) </t>
  </si>
  <si>
    <t>Model #</t>
  </si>
  <si>
    <t>Ventilation</t>
  </si>
  <si>
    <t>Make</t>
  </si>
  <si>
    <t>Gallons</t>
  </si>
  <si>
    <t>EF</t>
  </si>
  <si>
    <t>Fuel Type</t>
  </si>
  <si>
    <t>Type:</t>
  </si>
  <si>
    <t>Make:</t>
  </si>
  <si>
    <t>Model #:</t>
  </si>
  <si>
    <t>Rate:</t>
  </si>
  <si>
    <t>Timed:</t>
  </si>
  <si>
    <t>PASS/FAIL</t>
  </si>
  <si>
    <t>ELR</t>
  </si>
  <si>
    <t>Tree planting (36" total caliper of trees per acre; trees ≥3" diameter)</t>
  </si>
  <si>
    <t>Donation of construction materials (≥$1,000 in value)</t>
  </si>
  <si>
    <t>Location Description:</t>
  </si>
  <si>
    <t>System Type:</t>
  </si>
  <si>
    <t># of Ducts:</t>
  </si>
  <si>
    <t>Zip Code:</t>
  </si>
  <si>
    <t>Design Review Date:</t>
  </si>
  <si>
    <t>Pre-Drywall Inspection Date:</t>
  </si>
  <si>
    <t>Final Inspection Date:</t>
  </si>
  <si>
    <t>Fan Power:</t>
  </si>
  <si>
    <t>Recycled content wall tiles (≥30% recycled content material on 100% of tile wall area)</t>
  </si>
  <si>
    <t>No ozone generator</t>
  </si>
  <si>
    <t>≥MERV 6</t>
  </si>
  <si>
    <t xml:space="preserve">Use actual area, U-factor and SHGC for windows and doors, actual area and R-values of floors, walls and ceilings </t>
  </si>
  <si>
    <t>No ducts in exterior walls or vaulted ceilings</t>
  </si>
  <si>
    <t>Measure and balance airflow for each duct run (±20% of design)</t>
  </si>
  <si>
    <t>High efficiency tankless water heater with insulated buffer tank</t>
  </si>
  <si>
    <t>Cover all exposed soil with 2"-3" mulch layer</t>
  </si>
  <si>
    <t>If installed, irrigation system is:   (Max. 4 points)</t>
  </si>
  <si>
    <t xml:space="preserve">Roofing material (≥50% recycled content material, ≥90% roof area) </t>
  </si>
  <si>
    <t>BE 0: ENERGY CODE AND ENERGY PERFORMANCE</t>
  </si>
  <si>
    <t>Size and select all HVAC equipment in accordance with ACCA Manuals J and S:</t>
  </si>
  <si>
    <t xml:space="preserve">Continuous ventilation </t>
  </si>
  <si>
    <t>Micro-irrigation system (e.g., drip irrigation) with pressure regulator, filter and flush end assemblies</t>
  </si>
  <si>
    <t>Provide homeowner with project-specific owner's manual</t>
  </si>
  <si>
    <r>
      <rPr>
        <b/>
        <i/>
        <sz val="8"/>
        <rFont val="Verdana"/>
        <family val="2"/>
      </rPr>
      <t>Builder</t>
    </r>
    <r>
      <rPr>
        <i/>
        <sz val="8"/>
        <rFont val="Verdana"/>
        <family val="2"/>
      </rPr>
      <t xml:space="preserve"> - By accepting the EarthCraft House certification, I pledge that this house has been constructed to the standards listed within this EarthCraft Worksheet.</t>
    </r>
  </si>
  <si>
    <t>Ambient</t>
  </si>
  <si>
    <t>Attic</t>
  </si>
  <si>
    <t>Conditioned area</t>
  </si>
  <si>
    <t>Garage or open crawlspace</t>
  </si>
  <si>
    <t>Ucond/bsmt or enclosed crawlspace</t>
  </si>
  <si>
    <t>Unknown</t>
  </si>
  <si>
    <t>Exterior (including soffit, fascia and trim)</t>
  </si>
  <si>
    <t>IECC adopted by jurisdiction plus applicable state amendments</t>
  </si>
  <si>
    <t>Above supporting walls at cantilevered floors</t>
  </si>
  <si>
    <t>Fireplace chases on exterior walls ≥R-13</t>
  </si>
  <si>
    <t>Intermittent ventilation with timer, manual flow damper and electric shutoff damper</t>
  </si>
  <si>
    <t>I</t>
  </si>
  <si>
    <t>II</t>
  </si>
  <si>
    <t>III</t>
  </si>
  <si>
    <t>Loose-fill cellulose</t>
  </si>
  <si>
    <t>Loose-fill fiberglass</t>
  </si>
  <si>
    <t>Loose-fill mineral wool</t>
  </si>
  <si>
    <t>Fiberglass batts</t>
  </si>
  <si>
    <t>Mineral wool batts</t>
  </si>
  <si>
    <t>Fiberglass blankets</t>
  </si>
  <si>
    <t>Open-cell spray foam</t>
  </si>
  <si>
    <t>Closed-cell spray foam</t>
  </si>
  <si>
    <t>Insulating concrete forms (ICF)</t>
  </si>
  <si>
    <t>Structurally insulated panels (SIP)</t>
  </si>
  <si>
    <t>Other material (specify the type in the note section)</t>
  </si>
  <si>
    <t>Foam Board</t>
  </si>
  <si>
    <t>No</t>
  </si>
  <si>
    <t>Yes</t>
  </si>
  <si>
    <t>Base infiltration on "average"</t>
  </si>
  <si>
    <t>Select all that apply</t>
  </si>
  <si>
    <t>1-3</t>
  </si>
  <si>
    <t>Existing areas</t>
  </si>
  <si>
    <t>New construction areas</t>
  </si>
  <si>
    <t>Remove panned returns in duct systems and replace with actual ducts</t>
  </si>
  <si>
    <t>Replace existing duct system with new trunk and takeoff system</t>
  </si>
  <si>
    <t>Place addition on site to preserve trees within 25 feet of new foundations</t>
  </si>
  <si>
    <t>Carpet (new carpet installers can recycle old carpet)</t>
  </si>
  <si>
    <t>Lead-based paint test performed prior to demolition/construction on any existing structure built before 1978</t>
  </si>
  <si>
    <t>Reduce air infiltration by:</t>
  </si>
  <si>
    <t>Install for new construction areas</t>
  </si>
  <si>
    <t>Install to serve new construction areas</t>
  </si>
  <si>
    <t>•</t>
  </si>
  <si>
    <t>Ground-source heat pump</t>
  </si>
  <si>
    <t>Fully duct all installed supply and return ducts</t>
  </si>
  <si>
    <t>Install low-flow fixtures:</t>
  </si>
  <si>
    <r>
      <t>All showerheads (</t>
    </r>
    <r>
      <rPr>
        <sz val="9"/>
        <color indexed="8"/>
        <rFont val="Verdana"/>
        <family val="2"/>
      </rPr>
      <t>≤2.0 gpm)</t>
    </r>
  </si>
  <si>
    <r>
      <t>All multiple shower compartments (≤2.0 gpm/2,160 sq in</t>
    </r>
    <r>
      <rPr>
        <sz val="9"/>
        <color indexed="8"/>
        <rFont val="Verdana"/>
        <family val="2"/>
      </rPr>
      <t>)</t>
    </r>
  </si>
  <si>
    <t>Appliances (off site only - 1 point per appliance, max 3 points)</t>
  </si>
  <si>
    <t>Cabinets, millwork, or trim</t>
  </si>
  <si>
    <t>Wood floors</t>
  </si>
  <si>
    <t>Doors (minimum of 2 doors)</t>
  </si>
  <si>
    <t>Bathtubs or sink basin(s) (min of 50%)</t>
  </si>
  <si>
    <t>Install dampers or chimney cap on all existing fireplace flues</t>
  </si>
  <si>
    <t xml:space="preserve">New heating equipment output sized within 25% of Manual J </t>
  </si>
  <si>
    <t>Market EarthCraft Renovation program</t>
  </si>
  <si>
    <t>Provide all subcontractors with EarthCraft Renovation worksheet</t>
  </si>
  <si>
    <t>Walls</t>
  </si>
  <si>
    <t>Remove power roof vents</t>
  </si>
  <si>
    <t>Install low-e storm windows on all existing single-paned windows.</t>
  </si>
  <si>
    <t>Install dehumidification system:</t>
  </si>
  <si>
    <t>Whole-house ENERGY STAR dehumidifier</t>
  </si>
  <si>
    <t>REQUIRED ON ALL PROJECTS</t>
  </si>
  <si>
    <t>OPTIONAL ON ALL PROJECTS</t>
  </si>
  <si>
    <t>REQUIRED ON ALL NEW SYSTEMS</t>
  </si>
  <si>
    <t>OPTIONAL ON ALL SYSTEMS</t>
  </si>
  <si>
    <t>REQUIRED ON ALL NEW DUCTWORK</t>
  </si>
  <si>
    <t>REQUIRED ON ALL NEW HVAC SYSTEMS</t>
  </si>
  <si>
    <t>REQUIRED ON ALL NEW WATER HEATERS</t>
  </si>
  <si>
    <t xml:space="preserve">Install water heater jacket on existing water heater </t>
  </si>
  <si>
    <t>OPTIONAL ON ALL WATER HEATERS</t>
  </si>
  <si>
    <t>Install card and rulers on all newly installed loose-fill attic insulation</t>
  </si>
  <si>
    <t>Flat</t>
  </si>
  <si>
    <t>Sloped</t>
  </si>
  <si>
    <t>Minimum stud spacing: 16" centers for 2x4 walls and 2x6 walls</t>
  </si>
  <si>
    <t>REQUIRED ON ALL ADDITIONS AND PROJECTS WITH SITE DISTURBANCE</t>
  </si>
  <si>
    <t>REQUIRED ON ALL PROJECTS WITH NEW FRAMING</t>
  </si>
  <si>
    <t>Attic kneewall:  Climate Zone 2/3 ≥R-18, Climate Zone 4 ≥R-19</t>
  </si>
  <si>
    <t>Doors</t>
  </si>
  <si>
    <t>Insulation and attic-side air barrier</t>
  </si>
  <si>
    <t xml:space="preserve">Seal and insulate crawlspace walls:  Climate Zone 2/3 ≥R-5 continuous, Climate Zone 4 ≥R-10 continuous </t>
  </si>
  <si>
    <t>Roofline:  Create unvented attic ≥R-19</t>
  </si>
  <si>
    <t>Based on floor area served, leakage to outside ≤6%</t>
  </si>
  <si>
    <r>
      <t xml:space="preserve">100% coverage of vapor barrier beneath slab </t>
    </r>
    <r>
      <rPr>
        <sz val="9"/>
        <rFont val="Calibri"/>
        <family val="2"/>
      </rPr>
      <t>≥</t>
    </r>
    <r>
      <rPr>
        <sz val="9"/>
        <rFont val="Verdana"/>
        <family val="2"/>
      </rPr>
      <t xml:space="preserve">6 mil </t>
    </r>
  </si>
  <si>
    <r>
      <t xml:space="preserve">100% coverage of vapor barrier in crawlspace </t>
    </r>
    <r>
      <rPr>
        <sz val="9"/>
        <rFont val="Calibri"/>
        <family val="2"/>
      </rPr>
      <t>≥</t>
    </r>
    <r>
      <rPr>
        <sz val="9"/>
        <rFont val="Verdana"/>
        <family val="2"/>
      </rPr>
      <t xml:space="preserve">6 mil </t>
    </r>
  </si>
  <si>
    <t xml:space="preserve">Salvage for reuse: </t>
  </si>
  <si>
    <t>100% downspouts</t>
  </si>
  <si>
    <t>REQUIRED ON NEW FOUNDATIONS</t>
  </si>
  <si>
    <t>Pre-renovation:</t>
  </si>
  <si>
    <t>≥150</t>
  </si>
  <si>
    <t>≥125</t>
  </si>
  <si>
    <t>≥100</t>
  </si>
  <si>
    <t>HERS Rating</t>
  </si>
  <si>
    <t xml:space="preserve">≥15% </t>
  </si>
  <si>
    <t xml:space="preserve">≥30% </t>
  </si>
  <si>
    <t>≥50%</t>
  </si>
  <si>
    <t>≥50% downspouts</t>
  </si>
  <si>
    <t>Existing crawlspace</t>
  </si>
  <si>
    <t>New crawlspace</t>
  </si>
  <si>
    <t>Moisture-resistant backing material behind all newly installed tubs and showers</t>
  </si>
  <si>
    <t>Existing foundations</t>
  </si>
  <si>
    <t>New foundations</t>
  </si>
  <si>
    <t>All new fireplaces have outdoor combustion air supply and new masonry-built fireplaces have gasketed doors</t>
  </si>
  <si>
    <t>Perform asbestos test on all existing construction</t>
  </si>
  <si>
    <t>All newly installed recessed can lights must be airtight and IC-rated in insulated ceilings</t>
  </si>
  <si>
    <t>REQUIRED ON ALL NEW CONSTRUCTION AREAS AND ALL EXPOSED FRAMING</t>
  </si>
  <si>
    <t>On exterior walls, air seal electrical boxes or install air barrier behind electrical boxes</t>
  </si>
  <si>
    <t>If present, whole house fan has sealed, insulated cover ≥R-19</t>
  </si>
  <si>
    <t>OPTIONAL ON ALL EXISTING CONSTRUCTION</t>
  </si>
  <si>
    <t>REQUIRED ON ALL NEW FRAMED AREAS</t>
  </si>
  <si>
    <t>≥70% uninsulated exterior walls and band joist ≥R-13 where</t>
  </si>
  <si>
    <t xml:space="preserve">No existing insulation </t>
  </si>
  <si>
    <t>Existing insulation ≤R-11</t>
  </si>
  <si>
    <t>Existing insulation ≤R-19</t>
  </si>
  <si>
    <t>Existing foundation</t>
  </si>
  <si>
    <t>New foundation</t>
  </si>
  <si>
    <t>REQUIRED ON ALL NEW WINDOWS AND DOORS</t>
  </si>
  <si>
    <t>Replace existing single-pane or damaged windows and doors:</t>
  </si>
  <si>
    <t>OPTIONAL ON EXISTING HVAC SYSTEMS</t>
  </si>
  <si>
    <t>OPTIONAL ON NEW HVAC SYSTEMS</t>
  </si>
  <si>
    <t>Based on floor area served:</t>
  </si>
  <si>
    <t>Total leakage ≤10%</t>
  </si>
  <si>
    <t>REQUIRED ON NEW CONSTRUCTION AREAS</t>
  </si>
  <si>
    <t>OPTIONAL IN EXISTING CONSTRUCTION</t>
  </si>
  <si>
    <t>OPTIONAL ON EXISTING SYSTEMS</t>
  </si>
  <si>
    <t>Dual-stage compressor(s)</t>
  </si>
  <si>
    <r>
      <rPr>
        <sz val="9"/>
        <color indexed="8"/>
        <rFont val="Verdana"/>
        <family val="2"/>
      </rPr>
      <t>≥</t>
    </r>
    <r>
      <rPr>
        <sz val="9"/>
        <color indexed="8"/>
        <rFont val="Verdana"/>
        <family val="2"/>
      </rPr>
      <t>R-8: Unconditioned attics and exterior locations</t>
    </r>
  </si>
  <si>
    <r>
      <rPr>
        <sz val="9"/>
        <color indexed="8"/>
        <rFont val="Verdana"/>
        <family val="2"/>
      </rPr>
      <t>≥</t>
    </r>
    <r>
      <rPr>
        <sz val="9"/>
        <color indexed="8"/>
        <rFont val="Verdana"/>
        <family val="2"/>
      </rPr>
      <t>R-6: All other unconditioned space</t>
    </r>
  </si>
  <si>
    <t>≥R-3: All conditioned space</t>
  </si>
  <si>
    <t xml:space="preserve">Reduce total leakage by ≥50% in systems with ≥20% leakage </t>
  </si>
  <si>
    <t xml:space="preserve">Leakage to outside ≤10% </t>
  </si>
  <si>
    <t>Vent kitchen exhaust fan to exterior with ≥100 CFM airflow</t>
  </si>
  <si>
    <t>REQUIRED IN NEW CONSTRUCTION AREAS</t>
  </si>
  <si>
    <t>REQUIRED ON ALL NEW FIXTURES</t>
  </si>
  <si>
    <t>Remove existing fixtures:</t>
  </si>
  <si>
    <r>
      <t>Showerheads (</t>
    </r>
    <r>
      <rPr>
        <sz val="9"/>
        <color indexed="8"/>
        <rFont val="Verdana"/>
        <family val="2"/>
      </rPr>
      <t>≥3.5 gpm)</t>
    </r>
  </si>
  <si>
    <r>
      <t>Lavatory faucet and accessories (</t>
    </r>
    <r>
      <rPr>
        <sz val="9"/>
        <color indexed="8"/>
        <rFont val="Verdana"/>
        <family val="2"/>
      </rPr>
      <t>≥3.0 gpm at 60 psi)</t>
    </r>
  </si>
  <si>
    <t>In basement or sealed crawlspace system</t>
  </si>
  <si>
    <t>Post-renovation improvement of:</t>
  </si>
  <si>
    <t>≥25% of glazing area</t>
  </si>
  <si>
    <t>≥50% of glazing area</t>
  </si>
  <si>
    <t>≥90% of glazing area</t>
  </si>
  <si>
    <t>Toilet (≥3.0 avg gal/flush)</t>
  </si>
  <si>
    <t>EarthCraft Renovation Level:</t>
  </si>
  <si>
    <t>Objective</t>
  </si>
  <si>
    <t>Instructions</t>
  </si>
  <si>
    <t>Legend</t>
  </si>
  <si>
    <t>Program Verification</t>
  </si>
  <si>
    <t>Program Requirements</t>
  </si>
  <si>
    <t>This indicates the numbers of points that may be earned for each line item</t>
  </si>
  <si>
    <t>Line items  showing no points are indicated as “-“ which indicates pre-requisites of the program</t>
  </si>
  <si>
    <t>Y</t>
  </si>
  <si>
    <t>N</t>
  </si>
  <si>
    <t>VF</t>
  </si>
  <si>
    <t>N/A</t>
  </si>
  <si>
    <t>AD</t>
  </si>
  <si>
    <t>*This designation may only be used at the Pre-Drywall Inspection</t>
  </si>
  <si>
    <t>n</t>
  </si>
  <si>
    <t>The EarthCraft Technical Advisor, in consultation with the builder, will indicate which line items have been achieved at the Pre-Drywall and Final Inspections using the following designations:</t>
  </si>
  <si>
    <t>Yes (cell turns green)</t>
  </si>
  <si>
    <t>Not compliant with program standards (cell turns red)</t>
  </si>
  <si>
    <t>Verify at Final (cell turns yellow)*</t>
  </si>
  <si>
    <t>Not applicable (turns gray)</t>
  </si>
  <si>
    <t>Additional documentation required (cell turns purple)</t>
  </si>
  <si>
    <t>°</t>
  </si>
  <si>
    <t>The builder, in consultation with the EarthCraft Technical Advisor, will indicate which line items they plan to achieve by imputing the line items point value in this column.  Once an item is indicated with a point value, the cell will turn green to indicate the project’s intent to satisfy the line item’s requirements.  If the cell turns black, it indicates that an incorrect point value has been placed in that cell;  Submitted worksheets with any black cells will not be accepted.</t>
  </si>
  <si>
    <t>The EarthCraft Renovation Worksheet indicates the status of all line items through the following columns:</t>
  </si>
  <si>
    <t>The EarthCraft Renovation Worksheet indicates required line items using headers to designate that all the items under that heading are either:</t>
  </si>
  <si>
    <t>Optional on all projects</t>
  </si>
  <si>
    <t>Required on all projects</t>
  </si>
  <si>
    <t>Line items under this heading are optional on all projects</t>
  </si>
  <si>
    <t>Required on "text varies"</t>
  </si>
  <si>
    <t>Line items under this heading are pre-requisites of the program for all projects</t>
  </si>
  <si>
    <t>Line items under this heading are required on projects that meet the specifics outlined in the heading (in place of "text varies")</t>
  </si>
  <si>
    <t>Finished square footage &lt;2500</t>
  </si>
  <si>
    <r>
      <t xml:space="preserve">Finished square footage </t>
    </r>
    <r>
      <rPr>
        <sz val="8"/>
        <color indexed="8"/>
        <rFont val="Verdana"/>
        <family val="2"/>
      </rPr>
      <t>≥</t>
    </r>
    <r>
      <rPr>
        <sz val="8"/>
        <color indexed="8"/>
        <rFont val="Verdana"/>
        <family val="2"/>
      </rPr>
      <t>2500</t>
    </r>
  </si>
  <si>
    <t xml:space="preserve">NFRC certified doors, windows and skylights with label (15 sq ft exception for decorative glazing)                       </t>
  </si>
  <si>
    <t>10/20</t>
  </si>
  <si>
    <t>6/12</t>
  </si>
  <si>
    <t>Replace existing air conditioner ≤SEER 10 (1 system/2 system)</t>
  </si>
  <si>
    <t>Replace existing &lt;70 AFUE furnace (1 system/2 system)</t>
  </si>
  <si>
    <t>Replace existing ≤80 AFUE furnace (1 system/2 system)</t>
  </si>
  <si>
    <t>3/6</t>
  </si>
  <si>
    <t>8/16</t>
  </si>
  <si>
    <t>4/8</t>
  </si>
  <si>
    <t>Replace existing &lt; SEER 8 air conditioner (1 system/2 system)</t>
  </si>
  <si>
    <t>Replace existing ≤ SEER 12 air conditioner (1 system/2 system)</t>
  </si>
  <si>
    <t>ENERGY STAR qualified cooling equipment: (max. 2 systems)</t>
  </si>
  <si>
    <t>ENERGY STAR qualified heat pump(s): (max. 2 systems)</t>
  </si>
  <si>
    <t>ENERGY STAR qualified furnace(s) ≥90% AFUE: (max. 2 systems)</t>
  </si>
  <si>
    <t>Rainwater irrigation system</t>
  </si>
  <si>
    <t>Select 1-2 systems:</t>
  </si>
  <si>
    <t>Final square footage:</t>
  </si>
  <si>
    <t>Advanced lead testing</t>
  </si>
  <si>
    <t>Remove or encapsulate asbestos in:</t>
  </si>
  <si>
    <t>Flooring</t>
  </si>
  <si>
    <t>Cavity insulation (walls, floors, ceiling)</t>
  </si>
  <si>
    <t xml:space="preserve">Mechanical system insulation </t>
  </si>
  <si>
    <r>
      <t>Reduce air infiltration by ≥20% or achieve &lt;7 ACH</t>
    </r>
    <r>
      <rPr>
        <vertAlign val="subscript"/>
        <sz val="9"/>
        <color indexed="8"/>
        <rFont val="Verdana"/>
        <family val="2"/>
      </rPr>
      <t>50</t>
    </r>
    <r>
      <rPr>
        <sz val="9"/>
        <color indexed="8"/>
        <rFont val="Verdana"/>
        <family val="2"/>
      </rPr>
      <t>, whichever is more stringent</t>
    </r>
  </si>
  <si>
    <r>
      <t>≥30% or achieve &lt; 5 ACH</t>
    </r>
    <r>
      <rPr>
        <vertAlign val="subscript"/>
        <sz val="9"/>
        <rFont val="Verdana"/>
        <family val="2"/>
      </rPr>
      <t>50</t>
    </r>
  </si>
  <si>
    <r>
      <t>≥40% or achieve &lt; 4 ACH</t>
    </r>
    <r>
      <rPr>
        <vertAlign val="subscript"/>
        <sz val="9"/>
        <rFont val="Verdana"/>
        <family val="2"/>
      </rPr>
      <t>50</t>
    </r>
  </si>
  <si>
    <t>Notes</t>
  </si>
  <si>
    <r>
      <rPr>
        <b/>
        <sz val="9"/>
        <color indexed="8"/>
        <rFont val="Verdana"/>
        <family val="2"/>
      </rPr>
      <t xml:space="preserve">Note: </t>
    </r>
    <r>
      <rPr>
        <sz val="9"/>
        <color indexed="8"/>
        <rFont val="Verdana"/>
        <family val="2"/>
      </rPr>
      <t>All required items listed as N/A must include a description in the notes column as to why the item is not applicable to the project.</t>
    </r>
  </si>
  <si>
    <t>The EarthCraft Renovation Worksheet is the primary tool used to show compliance in an EarthCraft Renovation. The most recent worksheet should be downloaded from the EarthCraft website before each design review or new project seeks program compliance.</t>
  </si>
  <si>
    <t xml:space="preserve">The EarthCraft Renovator must complete an EarthCraft worksheet to show that the project will qualify for certification.  Each home a Renovatorseeks certification of must a completed worksheet unique to the home.  The EarthCraft Renovatoranalyzes the project prior to construction and selects the credits that they plan to achieve by placing the appropriate score next to each point value.  The EarthCraft Technical Advisor reviews the worksheet at the Design Review, Pre-Drywall Inspection, and Final Inspection to clarify any questions that may arise during implementation, collect the required documentation (varies per line item), and verify specific measures (varies per line item).  </t>
  </si>
  <si>
    <t>Sustainably harvested</t>
  </si>
  <si>
    <t>Use no tropical wood</t>
  </si>
  <si>
    <t>Reused, recycled, MDF with no added urea-formaldehyde or local species in all:</t>
  </si>
  <si>
    <t>New</t>
  </si>
  <si>
    <t>Existing</t>
  </si>
  <si>
    <t>Home Energy Score Audit</t>
  </si>
  <si>
    <t>EarthCraft Renovator Signature</t>
  </si>
  <si>
    <t>Printed Name</t>
  </si>
  <si>
    <t>EarthCraft Administrator Signature</t>
  </si>
  <si>
    <t>New HVAC equipmet: Install air conditioner condensing unit pad</t>
  </si>
  <si>
    <t>REQUIRED ON ALL NEW WALLS AND ALL EXPOSED EXISTING EXTERIOR WALLS</t>
  </si>
  <si>
    <t>Flat/sloped ceilings: Climate Zone 2/3/4≥R-38
(≥R-20 for spray foram roof in all climate zones)</t>
  </si>
  <si>
    <t>Attic kneewall:  Climate Zone 2/3/4 ≥R-18</t>
  </si>
  <si>
    <t xml:space="preserve">Attic pull-down/scuttle hole: Climate Zone 2/3/4 ≥R-38 </t>
  </si>
  <si>
    <t>Ceilings: Climate Zone 2/3/4 ≥R-38, Climate Zone 4 ≥R-38</t>
  </si>
  <si>
    <t>Ceilings: Climate Zone 2/3/4 ≥R-49</t>
  </si>
  <si>
    <t xml:space="preserve">Window U-factor: Climate Zone 2/3/4 ≤0.35 and SHGC:  Climate Zone 2/3/4 ≤0.27                                           </t>
  </si>
  <si>
    <t xml:space="preserve">Skylight U-factor: Climate Zone 2 ≤0.65,  Climate Zone 3/4 ≤0.55 and SHGC:  Climate Zone 2/3/4 ≤0.27                                           </t>
  </si>
  <si>
    <t xml:space="preserve">U-factor: Climate Zone 2/3/4 ≤0.30 and SHGC: Climate Zone 2/3/4 ≤0.25                                                                    </t>
  </si>
  <si>
    <t xml:space="preserve">U-factor: Climate Zone 2/3/4 ≤0.25 and SHGC: Climate Zone 2/3/4 ≤0.24                                                                     </t>
  </si>
  <si>
    <t xml:space="preserve">U-factor: Climate Zone 2 ≤0.60 ,Climate Zone 3/4 ≤0.53 and SHGC: Climate Zone 2/3/4 ≤0.25                                                                 </t>
  </si>
  <si>
    <t>U-factor: U-factor: Climate Zone 2 ≤0.55, Climate Zone 3 ≤0.45, Climate 4 ≤0.43 and SHGC: Climate Zone 2/3/4 ≤0.24</t>
  </si>
  <si>
    <t xml:space="preserve">Base on ASHRAE 62.2-2010 ventilation loads </t>
  </si>
  <si>
    <t xml:space="preserve">Install outside air intake with ventilation CFM, damper and controls meeting ASHRAE 62.2-2010 ventilation requirements </t>
  </si>
  <si>
    <t xml:space="preserve">Door U-factor: Climate Zone 2/3/4 ≤0.35 and SHGC:  Climate Zone 2/3/4 ≤0.27                                         </t>
  </si>
  <si>
    <t xml:space="preserve">Climate Zone 2/3/4≥9 HSPF </t>
  </si>
  <si>
    <t>ES 1.1</t>
  </si>
  <si>
    <t>ES 1.2</t>
  </si>
  <si>
    <r>
      <t xml:space="preserve">Cooling equipment </t>
    </r>
    <r>
      <rPr>
        <sz val="9"/>
        <color theme="1"/>
        <rFont val="Calibri"/>
        <family val="2"/>
      </rPr>
      <t>≥</t>
    </r>
    <r>
      <rPr>
        <sz val="9"/>
        <color theme="1"/>
        <rFont val="Verdana"/>
        <family val="2"/>
      </rPr>
      <t>14 SEER</t>
    </r>
  </si>
  <si>
    <r>
      <t xml:space="preserve">Heating equipment </t>
    </r>
    <r>
      <rPr>
        <sz val="9"/>
        <color theme="1"/>
        <rFont val="Calibri"/>
        <family val="2"/>
      </rPr>
      <t>≥</t>
    </r>
    <r>
      <rPr>
        <sz val="9"/>
        <color theme="1"/>
        <rFont val="Verdana"/>
        <family val="2"/>
      </rPr>
      <t xml:space="preserve">8.2 HSPF/15 EER and/or </t>
    </r>
    <r>
      <rPr>
        <sz val="9"/>
        <color theme="1"/>
        <rFont val="Calibri"/>
        <family val="2"/>
      </rPr>
      <t>≥</t>
    </r>
    <r>
      <rPr>
        <sz val="9"/>
        <color theme="1"/>
        <rFont val="Verdana"/>
        <family val="2"/>
      </rPr>
      <t>90% AFUE</t>
    </r>
  </si>
  <si>
    <t>≥SEER 15</t>
  </si>
  <si>
    <t>≥SEER 18</t>
  </si>
  <si>
    <t xml:space="preserve">Use 2010 ASHRAE Handbook of Fundamentals Climate Design Information for outdoor design temperatures </t>
  </si>
  <si>
    <t>Leakage to outside ≤3%</t>
  </si>
  <si>
    <t xml:space="preserve">High-efficacy lighting in ≥90% of all permanent fixtures </t>
  </si>
  <si>
    <t>About the EarthCraft Renovation 2019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</si>
</sst>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164" formatCode="&quot;IAQ &quot;#.00"/>
    <numFmt numFmtId="165" formatCode="&quot;WE &quot;#.00"/>
    <numFmt numFmtId="166" formatCode="&quot;BE &quot;#.00.0"/>
    <numFmt numFmtId="167" formatCode="&quot;BE &quot;#.00"/>
    <numFmt numFmtId="168" formatCode="&quot;RE &quot;#.0"/>
    <numFmt numFmtId="169" formatCode="#."/>
    <numFmt numFmtId="170" formatCode="&quot;CW &quot;#.00"/>
    <numFmt numFmtId="171" formatCode="&quot;BE &quot;#0.0"/>
    <numFmt numFmtId="172" formatCode="&quot;BE &quot;#.0"/>
    <numFmt numFmtId="173" formatCode="&quot;IAQ &quot;#.0"/>
    <numFmt numFmtId="174" formatCode="&quot;WE&quot;\ #.0"/>
    <numFmt numFmtId="175" formatCode="&quot;WE &quot;#.0"/>
    <numFmt numFmtId="176" formatCode="&quot;SP &quot;#0.0"/>
    <numFmt numFmtId="177" formatCode="&quot;SP &quot;#0.00"/>
    <numFmt numFmtId="178" formatCode="&quot;RE &quot;#.00"/>
    <numFmt numFmtId="179" formatCode="&quot;BS &quot;#.0"/>
    <numFmt numFmtId="180" formatCode="&quot;BS &quot;#.00"/>
    <numFmt numFmtId="181" formatCode="&quot;EO &quot;#.0"/>
    <numFmt numFmtId="182" formatCode="&quot;DU &quot;#0.0"/>
    <numFmt numFmtId="183" formatCode="&quot;CW &quot;#0.0"/>
    <numFmt numFmtId="184" formatCode="&quot;DU &quot;#0.00"/>
    <numFmt numFmtId="185" formatCode="&quot;WE&quot;\ #.00"/>
    <numFmt numFmtId="186" formatCode="&quot;ES &quot;#.0"/>
    <numFmt numFmtId="187" formatCode="&quot;IN &quot;#.0"/>
    <numFmt numFmtId="188" formatCode="&quot;ES &quot;#.00"/>
    <numFmt numFmtId="189" formatCode="0.0"/>
    <numFmt numFmtId="190" formatCode="0.0%"/>
    <numFmt numFmtId="191" formatCode="[$$-409]#,##0.00;[Red]&quot;-&quot;[$$-409]#,##0.00"/>
    <numFmt numFmtId="192" formatCode="#,###\ &quot;Sq ft&quot;"/>
    <numFmt numFmtId="193" formatCode="0.00\ &quot;ELR&quot;"/>
    <numFmt numFmtId="194" formatCode="#,###\ &quot;Sq Ft&quot;"/>
    <numFmt numFmtId="195" formatCode="#,###\ &quot;Cu Ft&quot;"/>
    <numFmt numFmtId="196" formatCode="m/d/yy;@"/>
  </numFmts>
  <fonts count="62" x14ac:knownFonts="1">
    <font>
      <sz val="11"/>
      <color theme="1"/>
      <name val="Calibri"/>
      <family val="2"/>
    </font>
    <font>
      <sz val="9"/>
      <color indexed="8"/>
      <name val="Verdana"/>
      <family val="2"/>
    </font>
    <font>
      <sz val="10"/>
      <name val="Arial"/>
      <family val="2"/>
    </font>
    <font>
      <b/>
      <sz val="12"/>
      <color indexed="9"/>
      <name val="Arial"/>
      <family val="2"/>
    </font>
    <font>
      <b/>
      <sz val="11"/>
      <name val="Arial"/>
      <family val="2"/>
    </font>
    <font>
      <sz val="9"/>
      <name val="Verdana"/>
      <family val="2"/>
    </font>
    <font>
      <b/>
      <sz val="9"/>
      <color indexed="9"/>
      <name val="Verdana"/>
      <family val="2"/>
    </font>
    <font>
      <b/>
      <sz val="9"/>
      <color indexed="63"/>
      <name val="Verdana"/>
      <family val="2"/>
    </font>
    <font>
      <sz val="10"/>
      <name val="Arial"/>
      <family val="2"/>
    </font>
    <font>
      <u/>
      <sz val="10"/>
      <color indexed="12"/>
      <name val="Arial"/>
      <family val="2"/>
    </font>
    <font>
      <b/>
      <sz val="9"/>
      <name val="Verdana"/>
      <family val="2"/>
    </font>
    <font>
      <sz val="9"/>
      <color indexed="63"/>
      <name val="Verdana"/>
      <family val="2"/>
    </font>
    <font>
      <sz val="9"/>
      <color indexed="9"/>
      <name val="Verdana"/>
      <family val="2"/>
    </font>
    <font>
      <vertAlign val="subscript"/>
      <sz val="9"/>
      <name val="Verdana"/>
      <family val="2"/>
    </font>
    <font>
      <i/>
      <sz val="8"/>
      <name val="Verdana"/>
      <family val="2"/>
    </font>
    <font>
      <b/>
      <i/>
      <sz val="8"/>
      <name val="Verdana"/>
      <family val="2"/>
    </font>
    <font>
      <sz val="9"/>
      <name val="Arial Narrow"/>
      <family val="2"/>
    </font>
    <font>
      <sz val="10"/>
      <name val="Arial Narrow"/>
      <family val="2"/>
    </font>
    <font>
      <sz val="9"/>
      <name val="Arial"/>
      <family val="2"/>
    </font>
    <font>
      <sz val="9"/>
      <name val="Calibri"/>
      <family val="2"/>
    </font>
    <font>
      <sz val="8"/>
      <name val="Verdana"/>
      <family val="2"/>
    </font>
    <font>
      <sz val="8"/>
      <color indexed="63"/>
      <name val="Verdana"/>
      <family val="2"/>
    </font>
    <font>
      <b/>
      <sz val="11"/>
      <color indexed="8"/>
      <name val="Segoe Script"/>
      <family val="2"/>
    </font>
    <font>
      <b/>
      <sz val="8"/>
      <color indexed="8"/>
      <name val="Verdana"/>
      <family val="2"/>
    </font>
    <font>
      <sz val="10"/>
      <name val="Arial"/>
      <family val="2"/>
    </font>
    <font>
      <b/>
      <sz val="9"/>
      <name val="Arial Narrow"/>
      <family val="2"/>
    </font>
    <font>
      <sz val="8"/>
      <color indexed="8"/>
      <name val="Verdana"/>
      <family val="2"/>
    </font>
    <font>
      <sz val="10"/>
      <name val="Arial"/>
      <family val="2"/>
    </font>
    <font>
      <vertAlign val="subscript"/>
      <sz val="9"/>
      <color indexed="8"/>
      <name val="Verdana"/>
      <family val="2"/>
    </font>
    <font>
      <b/>
      <sz val="10"/>
      <color indexed="9"/>
      <name val="Verdana"/>
      <family val="2"/>
    </font>
    <font>
      <b/>
      <sz val="11"/>
      <color indexed="9"/>
      <name val="Verdana"/>
      <family val="2"/>
    </font>
    <font>
      <b/>
      <sz val="9"/>
      <color indexed="8"/>
      <name val="Verdana"/>
      <family val="2"/>
    </font>
    <font>
      <sz val="11"/>
      <color theme="1"/>
      <name val="Calibri"/>
      <family val="2"/>
    </font>
    <font>
      <sz val="11"/>
      <color theme="1"/>
      <name val="Verdana"/>
      <family val="2"/>
      <scheme val="minor"/>
    </font>
    <font>
      <b/>
      <i/>
      <sz val="16"/>
      <color theme="1"/>
      <name val="Arial"/>
      <family val="2"/>
    </font>
    <font>
      <sz val="11"/>
      <color theme="1"/>
      <name val="Arial"/>
      <family val="2"/>
    </font>
    <font>
      <b/>
      <i/>
      <u/>
      <sz val="11"/>
      <color theme="1"/>
      <name val="Arial"/>
      <family val="2"/>
    </font>
    <font>
      <b/>
      <sz val="9"/>
      <color theme="1"/>
      <name val="Verdana"/>
      <family val="2"/>
    </font>
    <font>
      <sz val="10"/>
      <color theme="1"/>
      <name val="Verdana"/>
      <family val="2"/>
    </font>
    <font>
      <sz val="9"/>
      <color theme="1"/>
      <name val="Verdana"/>
      <family val="2"/>
    </font>
    <font>
      <sz val="8"/>
      <color theme="1"/>
      <name val="Verdana"/>
      <family val="2"/>
      <scheme val="major"/>
    </font>
    <font>
      <sz val="8"/>
      <name val="Verdana"/>
      <family val="2"/>
      <scheme val="major"/>
    </font>
    <font>
      <i/>
      <sz val="8"/>
      <name val="Verdana"/>
      <family val="2"/>
      <scheme val="major"/>
    </font>
    <font>
      <sz val="8"/>
      <color theme="1"/>
      <name val="Verdana"/>
      <family val="2"/>
      <scheme val="minor"/>
    </font>
    <font>
      <b/>
      <sz val="9"/>
      <color theme="0"/>
      <name val="Verdana"/>
      <family val="2"/>
    </font>
    <font>
      <b/>
      <i/>
      <sz val="8"/>
      <color theme="1"/>
      <name val="Verdana"/>
      <family val="2"/>
      <scheme val="minor"/>
    </font>
    <font>
      <b/>
      <sz val="8"/>
      <color indexed="9"/>
      <name val="Verdana"/>
      <family val="2"/>
      <scheme val="minor"/>
    </font>
    <font>
      <sz val="8"/>
      <name val="Verdana"/>
      <family val="2"/>
      <scheme val="minor"/>
    </font>
    <font>
      <b/>
      <sz val="8"/>
      <color theme="1"/>
      <name val="Verdana"/>
      <family val="2"/>
      <scheme val="minor"/>
    </font>
    <font>
      <b/>
      <sz val="8"/>
      <name val="Verdana"/>
      <family val="2"/>
      <scheme val="minor"/>
    </font>
    <font>
      <b/>
      <sz val="8"/>
      <name val="Verdana"/>
      <family val="2"/>
      <scheme val="major"/>
    </font>
    <font>
      <sz val="8"/>
      <color theme="1"/>
      <name val="Verdana"/>
      <family val="2"/>
    </font>
    <font>
      <b/>
      <sz val="8"/>
      <color theme="1"/>
      <name val="Verdana"/>
      <family val="2"/>
      <scheme val="major"/>
    </font>
    <font>
      <b/>
      <sz val="11"/>
      <color theme="1"/>
      <name val="Verdana"/>
      <family val="2"/>
    </font>
    <font>
      <sz val="9"/>
      <color theme="1"/>
      <name val="Verdana"/>
      <family val="2"/>
      <scheme val="minor"/>
    </font>
    <font>
      <b/>
      <sz val="10"/>
      <color theme="1"/>
      <name val="Verdana"/>
      <family val="2"/>
    </font>
    <font>
      <sz val="9"/>
      <color theme="1"/>
      <name val="Wingdings"/>
      <charset val="2"/>
    </font>
    <font>
      <b/>
      <sz val="10"/>
      <color theme="1"/>
      <name val="Verdana"/>
      <family val="2"/>
      <scheme val="major"/>
    </font>
    <font>
      <sz val="9"/>
      <color theme="1"/>
      <name val="Verdana"/>
      <family val="2"/>
      <scheme val="major"/>
    </font>
    <font>
      <sz val="8"/>
      <color theme="1"/>
      <name val="Calibri"/>
      <family val="2"/>
    </font>
    <font>
      <b/>
      <sz val="9"/>
      <color theme="1"/>
      <name val="Calibri"/>
      <family val="2"/>
    </font>
    <font>
      <sz val="9"/>
      <color theme="1"/>
      <name val="Calibri"/>
      <family val="2"/>
    </font>
  </fonts>
  <fills count="23">
    <fill>
      <patternFill patternType="none"/>
    </fill>
    <fill>
      <patternFill patternType="gray125"/>
    </fill>
    <fill>
      <patternFill patternType="lightTrellis"/>
    </fill>
    <fill>
      <patternFill patternType="solid">
        <fgColor indexed="22"/>
        <bgColor indexed="64"/>
      </patternFill>
    </fill>
    <fill>
      <patternFill patternType="solid">
        <fgColor indexed="22"/>
        <bgColor indexed="44"/>
      </patternFill>
    </fill>
    <fill>
      <patternFill patternType="solid">
        <fgColor indexed="63"/>
        <bgColor indexed="64"/>
      </patternFill>
    </fill>
    <fill>
      <patternFill patternType="solid">
        <fgColor indexed="63"/>
        <bgColor indexed="59"/>
      </patternFill>
    </fill>
    <fill>
      <patternFill patternType="solid">
        <fgColor indexed="13"/>
        <bgColor indexed="64"/>
      </patternFill>
    </fill>
    <fill>
      <patternFill patternType="solid">
        <fgColor indexed="8"/>
        <bgColor indexed="64"/>
      </patternFill>
    </fill>
    <fill>
      <patternFill patternType="solid">
        <fgColor theme="2"/>
        <bgColor indexed="64"/>
      </patternFill>
    </fill>
    <fill>
      <patternFill patternType="solid">
        <fgColor theme="0"/>
        <bgColor indexed="64"/>
      </patternFill>
    </fill>
    <fill>
      <patternFill patternType="solid">
        <fgColor theme="5" tint="0.79998168889431442"/>
        <bgColor indexed="44"/>
      </patternFill>
    </fill>
    <fill>
      <patternFill patternType="solid">
        <fgColor theme="5" tint="0.79998168889431442"/>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rgb="FFF2F2F2"/>
        <bgColor indexed="64"/>
      </patternFill>
    </fill>
    <fill>
      <patternFill patternType="solid">
        <fgColor rgb="FFA568D2"/>
        <bgColor indexed="64"/>
      </patternFill>
    </fill>
    <fill>
      <patternFill patternType="solid">
        <fgColor rgb="FF6D6E71"/>
        <bgColor indexed="58"/>
      </patternFill>
    </fill>
    <fill>
      <patternFill patternType="solid">
        <fgColor rgb="FFF5E600"/>
        <bgColor indexed="64"/>
      </patternFill>
    </fill>
    <fill>
      <patternFill patternType="solid">
        <fgColor rgb="FF6CC04A"/>
        <bgColor indexed="64"/>
      </patternFill>
    </fill>
    <fill>
      <patternFill patternType="solid">
        <fgColor rgb="FF00ACC8"/>
        <bgColor indexed="64"/>
      </patternFill>
    </fill>
    <fill>
      <patternFill patternType="solid">
        <fgColor rgb="FF6D6E71"/>
        <bgColor indexed="64"/>
      </patternFill>
    </fill>
  </fills>
  <borders count="62">
    <border>
      <left/>
      <right/>
      <top/>
      <bottom/>
      <diagonal/>
    </border>
    <border>
      <left/>
      <right/>
      <top style="thick">
        <color indexed="64"/>
      </top>
      <bottom style="thick">
        <color indexed="64"/>
      </bottom>
      <diagonal/>
    </border>
    <border>
      <left/>
      <right/>
      <top style="thick">
        <color indexed="8"/>
      </top>
      <bottom style="thick">
        <color indexed="8"/>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thin">
        <color indexed="64"/>
      </bottom>
      <diagonal/>
    </border>
    <border>
      <left/>
      <right style="thin">
        <color indexed="64"/>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medium">
        <color indexed="64"/>
      </left>
      <right style="thin">
        <color indexed="64"/>
      </right>
      <top/>
      <bottom/>
      <diagonal/>
    </border>
  </borders>
  <cellStyleXfs count="31">
    <xf numFmtId="0" fontId="0" fillId="0" borderId="0"/>
    <xf numFmtId="0" fontId="2" fillId="0" borderId="0">
      <alignment horizontal="left" indent="1"/>
    </xf>
    <xf numFmtId="0" fontId="8" fillId="0" borderId="0">
      <alignment horizontal="left" indent="1"/>
    </xf>
    <xf numFmtId="0" fontId="2" fillId="0" borderId="0">
      <alignment horizontal="left" indent="1"/>
    </xf>
    <xf numFmtId="0" fontId="24" fillId="0" borderId="0">
      <alignment horizontal="left" indent="1"/>
    </xf>
    <xf numFmtId="0" fontId="2" fillId="0" borderId="0">
      <alignment horizontal="left" indent="1"/>
    </xf>
    <xf numFmtId="0" fontId="32" fillId="9" borderId="0" applyNumberFormat="0" applyBorder="0" applyAlignment="0" applyProtection="0">
      <alignment vertical="top"/>
      <protection locked="0"/>
    </xf>
    <xf numFmtId="0" fontId="34" fillId="0" borderId="0">
      <alignment horizontal="center"/>
    </xf>
    <xf numFmtId="0" fontId="34" fillId="0" borderId="0">
      <alignment horizontal="center" textRotation="90"/>
    </xf>
    <xf numFmtId="0" fontId="32" fillId="10" borderId="0" applyNumberFormat="0" applyBorder="0" applyAlignment="0" applyProtection="0">
      <alignment vertical="top"/>
      <protection locked="0"/>
    </xf>
    <xf numFmtId="0" fontId="9" fillId="0" borderId="0" applyNumberFormat="0" applyFill="0" applyBorder="0" applyAlignment="0" applyProtection="0">
      <alignment vertical="top"/>
      <protection locked="0"/>
    </xf>
    <xf numFmtId="0" fontId="2" fillId="0" borderId="0"/>
    <xf numFmtId="0" fontId="35" fillId="0" borderId="0"/>
    <xf numFmtId="0" fontId="8" fillId="0" borderId="0"/>
    <xf numFmtId="0" fontId="2" fillId="0" borderId="0"/>
    <xf numFmtId="0" fontId="2" fillId="2" borderId="0"/>
    <xf numFmtId="0" fontId="2" fillId="2" borderId="0"/>
    <xf numFmtId="0" fontId="33" fillId="0" borderId="0"/>
    <xf numFmtId="0" fontId="24" fillId="0" borderId="0"/>
    <xf numFmtId="0" fontId="27" fillId="0" borderId="0"/>
    <xf numFmtId="9" fontId="32" fillId="0" borderId="0" applyFont="0" applyFill="0" applyBorder="0" applyAlignment="0" applyProtection="0"/>
    <xf numFmtId="9" fontId="33" fillId="0" borderId="0" applyFont="0" applyFill="0" applyBorder="0" applyAlignment="0" applyProtection="0"/>
    <xf numFmtId="0" fontId="36" fillId="0" borderId="0"/>
    <xf numFmtId="191" fontId="36" fillId="0" borderId="0"/>
    <xf numFmtId="0" fontId="4" fillId="3" borderId="1" applyFont="0" applyAlignment="0"/>
    <xf numFmtId="0" fontId="2" fillId="4" borderId="2" applyFont="0" applyAlignment="0"/>
    <xf numFmtId="0" fontId="4" fillId="3" borderId="1" applyFont="0" applyAlignment="0"/>
    <xf numFmtId="0" fontId="2" fillId="4" borderId="2" applyFont="0" applyAlignment="0"/>
    <xf numFmtId="0" fontId="3" fillId="5" borderId="0">
      <alignment horizontal="left" indent="1"/>
    </xf>
    <xf numFmtId="0" fontId="3" fillId="6" borderId="0">
      <alignment horizontal="left" indent="1"/>
    </xf>
    <xf numFmtId="0" fontId="3" fillId="5" borderId="0">
      <alignment horizontal="left" indent="1"/>
    </xf>
  </cellStyleXfs>
  <cellXfs count="807">
    <xf numFmtId="0" fontId="0" fillId="0" borderId="0" xfId="0"/>
    <xf numFmtId="0" fontId="5" fillId="0" borderId="0" xfId="2" applyFont="1" applyFill="1" applyBorder="1" applyAlignment="1" applyProtection="1">
      <alignment horizontal="left" vertical="top"/>
    </xf>
    <xf numFmtId="0" fontId="5" fillId="0" borderId="0" xfId="2" applyFont="1" applyFill="1" applyBorder="1" applyAlignment="1" applyProtection="1">
      <alignment vertical="top"/>
    </xf>
    <xf numFmtId="0" fontId="10" fillId="0" borderId="0" xfId="2" applyFont="1" applyFill="1" applyBorder="1" applyAlignment="1" applyProtection="1">
      <alignment horizontal="left" vertical="top"/>
    </xf>
    <xf numFmtId="0" fontId="5" fillId="0" borderId="3" xfId="2" applyFont="1" applyFill="1" applyBorder="1" applyAlignment="1" applyProtection="1">
      <alignment horizontal="left" vertical="top"/>
    </xf>
    <xf numFmtId="0" fontId="10" fillId="0" borderId="3" xfId="2" applyFont="1" applyFill="1" applyBorder="1" applyAlignment="1" applyProtection="1">
      <alignment horizontal="left" vertical="top"/>
    </xf>
    <xf numFmtId="0" fontId="5" fillId="0" borderId="4" xfId="2" applyFont="1" applyFill="1" applyBorder="1" applyAlignment="1" applyProtection="1">
      <alignment horizontal="right" vertical="top"/>
    </xf>
    <xf numFmtId="0" fontId="5" fillId="11" borderId="5" xfId="24" applyFont="1" applyFill="1" applyBorder="1" applyAlignment="1" applyProtection="1">
      <alignment vertical="top"/>
    </xf>
    <xf numFmtId="0" fontId="5" fillId="0" borderId="3" xfId="2" applyFont="1" applyFill="1" applyBorder="1" applyAlignment="1" applyProtection="1">
      <alignment vertical="top"/>
    </xf>
    <xf numFmtId="0" fontId="5" fillId="0" borderId="0" xfId="24" applyFont="1" applyFill="1" applyBorder="1" applyAlignment="1" applyProtection="1">
      <alignment vertical="top"/>
    </xf>
    <xf numFmtId="0" fontId="5" fillId="0" borderId="0" xfId="24" applyFont="1" applyFill="1" applyBorder="1" applyAlignment="1" applyProtection="1">
      <alignment horizontal="center" vertical="top"/>
    </xf>
    <xf numFmtId="0" fontId="5" fillId="0" borderId="0" xfId="24" applyFont="1" applyFill="1" applyBorder="1" applyAlignment="1" applyProtection="1">
      <alignment horizontal="left" vertical="top"/>
    </xf>
    <xf numFmtId="0" fontId="39" fillId="0" borderId="0" xfId="0" applyFont="1" applyBorder="1" applyAlignment="1">
      <alignment vertical="top"/>
    </xf>
    <xf numFmtId="0" fontId="39" fillId="0" borderId="0" xfId="0" applyFont="1" applyFill="1" applyBorder="1" applyAlignment="1">
      <alignment vertical="top"/>
    </xf>
    <xf numFmtId="0" fontId="5" fillId="11" borderId="5" xfId="24" applyFont="1" applyFill="1" applyBorder="1" applyAlignment="1" applyProtection="1">
      <alignment horizontal="left" vertical="top"/>
    </xf>
    <xf numFmtId="0" fontId="10" fillId="0" borderId="0" xfId="2" applyFont="1" applyFill="1" applyBorder="1" applyAlignment="1" applyProtection="1">
      <alignment horizontal="left" vertical="top" wrapText="1"/>
    </xf>
    <xf numFmtId="0" fontId="10" fillId="0" borderId="3" xfId="2" applyFont="1" applyFill="1" applyBorder="1" applyAlignment="1" applyProtection="1">
      <alignment horizontal="left" vertical="top" wrapText="1"/>
    </xf>
    <xf numFmtId="0" fontId="37" fillId="0" borderId="6" xfId="28" applyFont="1" applyFill="1" applyBorder="1" applyAlignment="1" applyProtection="1">
      <alignment horizontal="left" vertical="top"/>
    </xf>
    <xf numFmtId="0" fontId="5" fillId="0" borderId="11" xfId="2" applyFont="1" applyFill="1" applyBorder="1" applyAlignment="1" applyProtection="1">
      <alignment horizontal="right" vertical="top"/>
    </xf>
    <xf numFmtId="0" fontId="7" fillId="0" borderId="11" xfId="28" applyFont="1" applyFill="1" applyBorder="1" applyAlignment="1" applyProtection="1">
      <alignment vertical="top"/>
    </xf>
    <xf numFmtId="0" fontId="7" fillId="0" borderId="0" xfId="28" applyFont="1" applyFill="1" applyBorder="1" applyAlignment="1" applyProtection="1">
      <alignment vertical="top"/>
    </xf>
    <xf numFmtId="0" fontId="37" fillId="0" borderId="11" xfId="28" applyFont="1" applyFill="1" applyBorder="1" applyAlignment="1" applyProtection="1">
      <alignment horizontal="left" vertical="top"/>
    </xf>
    <xf numFmtId="0" fontId="6" fillId="8" borderId="12" xfId="28" applyFont="1" applyFill="1" applyBorder="1" applyAlignment="1" applyProtection="1">
      <alignment horizontal="left" vertical="top"/>
    </xf>
    <xf numFmtId="0" fontId="6" fillId="8" borderId="13" xfId="28" applyFont="1" applyFill="1" applyBorder="1" applyAlignment="1" applyProtection="1">
      <alignment horizontal="left" vertical="top"/>
    </xf>
    <xf numFmtId="0" fontId="6" fillId="8" borderId="13" xfId="28" applyFont="1" applyFill="1" applyBorder="1" applyAlignment="1" applyProtection="1">
      <alignment horizontal="center" vertical="top"/>
    </xf>
    <xf numFmtId="0" fontId="5" fillId="0" borderId="0" xfId="2" applyFont="1" applyFill="1" applyBorder="1" applyAlignment="1" applyProtection="1">
      <alignment horizontal="right" vertical="top"/>
    </xf>
    <xf numFmtId="0" fontId="40" fillId="0" borderId="0" xfId="0" applyFont="1"/>
    <xf numFmtId="0" fontId="41" fillId="0" borderId="14" xfId="24" applyFont="1" applyFill="1" applyBorder="1" applyAlignment="1" applyProtection="1">
      <alignment horizontal="center"/>
    </xf>
    <xf numFmtId="0" fontId="41" fillId="0" borderId="15" xfId="24" applyFont="1" applyFill="1" applyBorder="1" applyAlignment="1" applyProtection="1">
      <alignment horizontal="center"/>
    </xf>
    <xf numFmtId="0" fontId="41" fillId="0" borderId="16" xfId="24" applyFont="1" applyFill="1" applyBorder="1" applyAlignment="1" applyProtection="1">
      <alignment horizontal="center"/>
    </xf>
    <xf numFmtId="0" fontId="40" fillId="0" borderId="0" xfId="0" applyFont="1" applyBorder="1" applyAlignment="1"/>
    <xf numFmtId="0" fontId="41" fillId="0" borderId="0" xfId="13" applyFont="1" applyFill="1" applyBorder="1" applyAlignment="1">
      <alignment horizontal="left" vertical="top"/>
    </xf>
    <xf numFmtId="0" fontId="42" fillId="0" borderId="0" xfId="13" applyFont="1" applyFill="1" applyBorder="1" applyAlignment="1">
      <alignment vertical="top" wrapText="1"/>
    </xf>
    <xf numFmtId="0" fontId="40" fillId="0" borderId="0" xfId="0" applyFont="1" applyBorder="1"/>
    <xf numFmtId="0" fontId="43" fillId="0" borderId="0" xfId="0" applyFont="1"/>
    <xf numFmtId="0" fontId="33" fillId="0" borderId="0" xfId="0" applyFont="1"/>
    <xf numFmtId="0" fontId="33" fillId="0" borderId="4" xfId="0" applyFont="1" applyBorder="1"/>
    <xf numFmtId="0" fontId="6" fillId="8" borderId="17" xfId="28" applyFont="1" applyFill="1" applyBorder="1" applyAlignment="1" applyProtection="1">
      <alignment horizontal="left" vertical="top"/>
    </xf>
    <xf numFmtId="0" fontId="16" fillId="0" borderId="16" xfId="0" applyFont="1" applyFill="1" applyBorder="1" applyAlignment="1">
      <alignment vertical="center"/>
    </xf>
    <xf numFmtId="0" fontId="16" fillId="0" borderId="0" xfId="0" applyFont="1" applyFill="1" applyBorder="1" applyAlignment="1">
      <alignment vertical="center"/>
    </xf>
    <xf numFmtId="0" fontId="37" fillId="0" borderId="0" xfId="28" applyFont="1" applyFill="1" applyBorder="1" applyAlignment="1" applyProtection="1">
      <alignment horizontal="left" vertical="top"/>
    </xf>
    <xf numFmtId="0" fontId="33" fillId="0" borderId="0" xfId="0" applyFont="1" applyFill="1" applyBorder="1"/>
    <xf numFmtId="0" fontId="17" fillId="0" borderId="0" xfId="0" applyFont="1" applyFill="1" applyBorder="1" applyAlignment="1">
      <alignment vertical="center"/>
    </xf>
    <xf numFmtId="0" fontId="16"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33" fillId="0" borderId="3" xfId="0" applyFont="1" applyBorder="1"/>
    <xf numFmtId="0" fontId="37" fillId="0" borderId="15" xfId="28" applyFont="1" applyFill="1" applyBorder="1" applyAlignment="1" applyProtection="1">
      <alignment horizontal="left" vertical="top"/>
    </xf>
    <xf numFmtId="0" fontId="37" fillId="0" borderId="18" xfId="28" applyFont="1" applyFill="1" applyBorder="1" applyAlignment="1" applyProtection="1">
      <alignment horizontal="left" vertical="top"/>
    </xf>
    <xf numFmtId="0" fontId="16" fillId="0" borderId="15" xfId="0" applyFont="1" applyFill="1" applyBorder="1" applyAlignment="1">
      <alignment vertical="center"/>
    </xf>
    <xf numFmtId="0" fontId="6" fillId="0" borderId="0" xfId="28" applyFont="1" applyFill="1" applyBorder="1" applyAlignment="1" applyProtection="1">
      <alignment horizontal="center" vertical="top"/>
    </xf>
    <xf numFmtId="0" fontId="6" fillId="8" borderId="12" xfId="28" applyFont="1" applyFill="1" applyBorder="1" applyAlignment="1" applyProtection="1">
      <alignment horizontal="center" vertical="top"/>
    </xf>
    <xf numFmtId="0" fontId="6" fillId="8" borderId="17" xfId="28" applyFont="1" applyFill="1" applyBorder="1" applyAlignment="1" applyProtection="1">
      <alignment horizontal="center" vertical="top"/>
    </xf>
    <xf numFmtId="0" fontId="16" fillId="0" borderId="15" xfId="0" applyFont="1" applyFill="1" applyBorder="1" applyAlignment="1">
      <alignment horizontal="left" vertical="center"/>
    </xf>
    <xf numFmtId="0" fontId="39" fillId="0" borderId="0" xfId="24" applyFont="1" applyFill="1" applyBorder="1" applyAlignment="1" applyProtection="1">
      <alignment horizontal="left" vertical="top"/>
    </xf>
    <xf numFmtId="0" fontId="39" fillId="11" borderId="19" xfId="24" applyFont="1" applyFill="1" applyBorder="1" applyAlignment="1" applyProtection="1">
      <alignment horizontal="left" vertical="top"/>
    </xf>
    <xf numFmtId="0" fontId="5" fillId="11" borderId="21" xfId="24" applyFont="1" applyFill="1" applyBorder="1" applyAlignment="1" applyProtection="1">
      <alignment horizontal="left" vertical="top"/>
    </xf>
    <xf numFmtId="0" fontId="5" fillId="11" borderId="22" xfId="24" applyFont="1" applyFill="1" applyBorder="1" applyAlignment="1" applyProtection="1">
      <alignment horizontal="left" vertical="top"/>
    </xf>
    <xf numFmtId="0" fontId="5" fillId="11" borderId="22" xfId="24" applyFont="1" applyFill="1" applyBorder="1" applyAlignment="1" applyProtection="1">
      <alignment vertical="top"/>
    </xf>
    <xf numFmtId="0" fontId="5" fillId="11" borderId="21" xfId="24" applyFont="1" applyFill="1" applyBorder="1" applyAlignment="1" applyProtection="1">
      <alignment vertical="top"/>
    </xf>
    <xf numFmtId="0" fontId="39" fillId="11" borderId="21" xfId="24" applyFont="1" applyFill="1" applyBorder="1" applyAlignment="1" applyProtection="1">
      <alignment horizontal="left" vertical="top"/>
    </xf>
    <xf numFmtId="0" fontId="43" fillId="0" borderId="0" xfId="17" applyFont="1" applyBorder="1"/>
    <xf numFmtId="0" fontId="43" fillId="0" borderId="0" xfId="17" applyFont="1"/>
    <xf numFmtId="0" fontId="43" fillId="0" borderId="0" xfId="17" applyFont="1" applyFill="1" applyAlignment="1">
      <alignment horizontal="right" vertical="top"/>
    </xf>
    <xf numFmtId="0" fontId="43" fillId="0" borderId="0" xfId="17" applyFont="1" applyFill="1" applyBorder="1" applyAlignment="1">
      <alignment horizontal="center" vertical="top"/>
    </xf>
    <xf numFmtId="0" fontId="43" fillId="0" borderId="0" xfId="17" applyFont="1" applyFill="1" applyBorder="1" applyAlignment="1">
      <alignment horizontal="center" vertical="center"/>
    </xf>
    <xf numFmtId="0" fontId="43" fillId="0" borderId="0" xfId="17" applyFont="1" applyFill="1" applyBorder="1" applyAlignment="1">
      <alignment horizontal="left" vertical="top"/>
    </xf>
    <xf numFmtId="0" fontId="43" fillId="0" borderId="0" xfId="17" applyFont="1" applyBorder="1" applyAlignment="1">
      <alignment horizontal="left"/>
    </xf>
    <xf numFmtId="0" fontId="43" fillId="0" borderId="0" xfId="17" applyFont="1" applyFill="1" applyBorder="1" applyAlignment="1">
      <alignment horizontal="right" vertical="top"/>
    </xf>
    <xf numFmtId="0" fontId="43" fillId="0" borderId="0" xfId="17" applyFont="1" applyFill="1" applyBorder="1"/>
    <xf numFmtId="0" fontId="45" fillId="0" borderId="0" xfId="17" applyFont="1" applyFill="1" applyBorder="1" applyAlignment="1">
      <alignment horizontal="right" vertical="top"/>
    </xf>
    <xf numFmtId="0" fontId="43" fillId="0" borderId="0" xfId="17" applyFont="1" applyAlignment="1">
      <alignment horizontal="right" vertical="top"/>
    </xf>
    <xf numFmtId="0" fontId="46" fillId="8" borderId="23" xfId="28" applyFont="1" applyFill="1" applyBorder="1" applyAlignment="1" applyProtection="1">
      <alignment vertical="top"/>
    </xf>
    <xf numFmtId="0" fontId="46" fillId="8" borderId="20" xfId="28" applyFont="1" applyFill="1" applyBorder="1" applyAlignment="1" applyProtection="1">
      <alignment vertical="top"/>
    </xf>
    <xf numFmtId="0" fontId="46" fillId="8" borderId="24" xfId="28" applyFont="1" applyFill="1" applyBorder="1" applyAlignment="1" applyProtection="1">
      <alignment vertical="top"/>
    </xf>
    <xf numFmtId="0" fontId="46" fillId="0" borderId="0" xfId="28" applyFont="1" applyFill="1" applyBorder="1" applyAlignment="1" applyProtection="1">
      <alignment vertical="top"/>
    </xf>
    <xf numFmtId="0" fontId="47" fillId="11" borderId="4" xfId="24" applyFont="1" applyFill="1" applyBorder="1" applyAlignment="1" applyProtection="1">
      <alignment horizontal="left" vertical="top"/>
    </xf>
    <xf numFmtId="0" fontId="47" fillId="11" borderId="4" xfId="24" applyFont="1" applyFill="1" applyBorder="1" applyAlignment="1" applyProtection="1">
      <alignment vertical="top"/>
    </xf>
    <xf numFmtId="0" fontId="47" fillId="11" borderId="4" xfId="24" applyFont="1" applyFill="1" applyBorder="1" applyAlignment="1" applyProtection="1">
      <alignment horizontal="center" vertical="top"/>
    </xf>
    <xf numFmtId="0" fontId="47" fillId="11" borderId="25" xfId="24" applyFont="1" applyFill="1" applyBorder="1" applyAlignment="1" applyProtection="1">
      <alignment horizontal="center" vertical="top"/>
    </xf>
    <xf numFmtId="0" fontId="47" fillId="0" borderId="0" xfId="24" applyFont="1" applyFill="1" applyBorder="1" applyAlignment="1" applyProtection="1">
      <alignment horizontal="center" vertical="top"/>
    </xf>
    <xf numFmtId="0" fontId="43" fillId="0" borderId="0" xfId="0" applyFont="1" applyFill="1" applyBorder="1" applyAlignment="1">
      <alignment vertical="top"/>
    </xf>
    <xf numFmtId="0" fontId="43" fillId="0" borderId="0" xfId="0" applyFont="1" applyBorder="1" applyAlignment="1">
      <alignment vertical="top"/>
    </xf>
    <xf numFmtId="0" fontId="48" fillId="0" borderId="15" xfId="17" applyFont="1" applyBorder="1" applyAlignment="1">
      <alignment horizontal="center" vertical="center" wrapText="1"/>
    </xf>
    <xf numFmtId="0" fontId="48" fillId="0" borderId="6" xfId="17" applyFont="1" applyBorder="1" applyAlignment="1">
      <alignment horizontal="center" vertical="center" wrapText="1"/>
    </xf>
    <xf numFmtId="0" fontId="48" fillId="0" borderId="18" xfId="17" applyFont="1" applyBorder="1" applyAlignment="1">
      <alignment horizontal="center" vertical="center" wrapText="1"/>
    </xf>
    <xf numFmtId="0" fontId="48" fillId="0" borderId="26" xfId="17" applyFont="1" applyBorder="1" applyAlignment="1">
      <alignment vertical="top"/>
    </xf>
    <xf numFmtId="0" fontId="48" fillId="0" borderId="0" xfId="17" applyFont="1"/>
    <xf numFmtId="0" fontId="43" fillId="0" borderId="10" xfId="0" applyFont="1" applyFill="1" applyBorder="1"/>
    <xf numFmtId="0" fontId="43" fillId="0" borderId="13" xfId="0" applyFont="1" applyFill="1" applyBorder="1"/>
    <xf numFmtId="0" fontId="43" fillId="0" borderId="11" xfId="0" applyFont="1" applyFill="1" applyBorder="1"/>
    <xf numFmtId="0" fontId="43" fillId="0" borderId="0" xfId="0" applyFont="1" applyFill="1" applyBorder="1"/>
    <xf numFmtId="0" fontId="43" fillId="0" borderId="0" xfId="0" applyFont="1" applyBorder="1"/>
    <xf numFmtId="0" fontId="49" fillId="11" borderId="9" xfId="24" applyFont="1" applyFill="1" applyBorder="1" applyAlignment="1" applyProtection="1">
      <alignment horizontal="left" vertical="top"/>
    </xf>
    <xf numFmtId="0" fontId="47" fillId="11" borderId="11" xfId="24" applyFont="1" applyFill="1" applyBorder="1" applyAlignment="1" applyProtection="1">
      <alignment horizontal="left" vertical="top"/>
    </xf>
    <xf numFmtId="0" fontId="47" fillId="11" borderId="11" xfId="24" applyFont="1" applyFill="1" applyBorder="1" applyAlignment="1" applyProtection="1">
      <alignment vertical="top"/>
    </xf>
    <xf numFmtId="0" fontId="47" fillId="11" borderId="11" xfId="24" applyFont="1" applyFill="1" applyBorder="1" applyAlignment="1" applyProtection="1">
      <alignment horizontal="center" vertical="top"/>
    </xf>
    <xf numFmtId="0" fontId="47" fillId="11" borderId="27" xfId="24" applyFont="1" applyFill="1" applyBorder="1" applyAlignment="1" applyProtection="1">
      <alignment horizontal="center" vertical="top"/>
    </xf>
    <xf numFmtId="0" fontId="48" fillId="0" borderId="13" xfId="17" applyFont="1" applyFill="1" applyBorder="1" applyAlignment="1">
      <alignment horizontal="center"/>
    </xf>
    <xf numFmtId="0" fontId="49" fillId="11" borderId="8" xfId="24" applyFont="1" applyFill="1" applyBorder="1" applyAlignment="1" applyProtection="1">
      <alignment horizontal="left" vertical="top"/>
    </xf>
    <xf numFmtId="0" fontId="40" fillId="10" borderId="8" xfId="9" applyFont="1" applyBorder="1" applyAlignment="1" applyProtection="1">
      <alignment horizontal="left"/>
    </xf>
    <xf numFmtId="0" fontId="40" fillId="10" borderId="21" xfId="9" applyFont="1" applyBorder="1" applyAlignment="1" applyProtection="1">
      <alignment horizontal="left"/>
    </xf>
    <xf numFmtId="0" fontId="40" fillId="10" borderId="4" xfId="9" applyFont="1" applyBorder="1" applyAlignment="1" applyProtection="1">
      <alignment horizontal="left"/>
    </xf>
    <xf numFmtId="0" fontId="40" fillId="10" borderId="22" xfId="9" applyFont="1" applyBorder="1" applyAlignment="1" applyProtection="1">
      <alignment horizontal="left"/>
    </xf>
    <xf numFmtId="0" fontId="50" fillId="0" borderId="28" xfId="24" applyFont="1" applyFill="1" applyBorder="1" applyAlignment="1" applyProtection="1">
      <alignment horizontal="left"/>
    </xf>
    <xf numFmtId="0" fontId="50" fillId="0" borderId="26" xfId="24" applyFont="1" applyFill="1" applyBorder="1" applyAlignment="1" applyProtection="1">
      <alignment horizontal="left"/>
    </xf>
    <xf numFmtId="0" fontId="40" fillId="0" borderId="0" xfId="0" applyFont="1" applyBorder="1" applyAlignment="1">
      <alignment horizontal="left"/>
    </xf>
    <xf numFmtId="14" fontId="33" fillId="0" borderId="29" xfId="0" applyNumberFormat="1" applyFont="1" applyBorder="1"/>
    <xf numFmtId="14" fontId="33" fillId="0" borderId="25" xfId="0" applyNumberFormat="1" applyFont="1" applyBorder="1"/>
    <xf numFmtId="0" fontId="5" fillId="0" borderId="6" xfId="13" applyFont="1" applyFill="1" applyBorder="1" applyAlignment="1" applyProtection="1">
      <alignment horizontal="center" vertical="top"/>
    </xf>
    <xf numFmtId="0" fontId="5" fillId="0" borderId="30" xfId="2" applyFont="1" applyFill="1" applyBorder="1" applyAlignment="1" applyProtection="1">
      <alignment horizontal="left" vertical="top"/>
    </xf>
    <xf numFmtId="0" fontId="43" fillId="0" borderId="0" xfId="0" applyFont="1" applyBorder="1" applyAlignment="1">
      <alignment horizontal="left"/>
    </xf>
    <xf numFmtId="0" fontId="16" fillId="0" borderId="16" xfId="0" applyFont="1" applyFill="1" applyBorder="1" applyAlignment="1">
      <alignment horizontal="left" vertical="center"/>
    </xf>
    <xf numFmtId="0" fontId="43" fillId="0" borderId="26" xfId="0" applyFont="1" applyFill="1" applyBorder="1"/>
    <xf numFmtId="0" fontId="43" fillId="0" borderId="28" xfId="17" applyFont="1" applyBorder="1"/>
    <xf numFmtId="0" fontId="5" fillId="0" borderId="6" xfId="14" applyFont="1" applyFill="1" applyBorder="1" applyAlignment="1" applyProtection="1">
      <alignment horizontal="center" vertical="top"/>
      <protection locked="0"/>
    </xf>
    <xf numFmtId="195" fontId="43" fillId="0" borderId="6" xfId="17" applyNumberFormat="1" applyFont="1" applyFill="1" applyBorder="1" applyAlignment="1" applyProtection="1">
      <alignment horizontal="center" vertical="top"/>
      <protection locked="0"/>
    </xf>
    <xf numFmtId="194" fontId="43" fillId="0" borderId="6" xfId="17" applyNumberFormat="1" applyFont="1" applyFill="1" applyBorder="1" applyAlignment="1" applyProtection="1">
      <alignment horizontal="center" vertical="top"/>
      <protection locked="0"/>
    </xf>
    <xf numFmtId="0" fontId="43" fillId="0" borderId="0" xfId="0" applyFont="1" applyBorder="1" applyProtection="1">
      <protection locked="0"/>
    </xf>
    <xf numFmtId="0" fontId="43" fillId="0" borderId="31" xfId="0" applyFont="1" applyBorder="1" applyProtection="1">
      <protection locked="0"/>
    </xf>
    <xf numFmtId="0" fontId="48" fillId="0" borderId="4" xfId="17" applyFont="1" applyFill="1" applyBorder="1" applyAlignment="1" applyProtection="1">
      <alignment horizontal="left"/>
      <protection locked="0"/>
    </xf>
    <xf numFmtId="0" fontId="48" fillId="0" borderId="25" xfId="17" applyFont="1" applyFill="1" applyBorder="1" applyAlignment="1" applyProtection="1">
      <alignment horizontal="left"/>
      <protection locked="0"/>
    </xf>
    <xf numFmtId="0" fontId="48" fillId="0" borderId="11" xfId="17" applyFont="1" applyFill="1" applyBorder="1" applyAlignment="1" applyProtection="1">
      <alignment horizontal="left"/>
      <protection locked="0"/>
    </xf>
    <xf numFmtId="0" fontId="48" fillId="0" borderId="27" xfId="17" applyFont="1" applyFill="1" applyBorder="1" applyAlignment="1" applyProtection="1">
      <alignment horizontal="left"/>
      <protection locked="0"/>
    </xf>
    <xf numFmtId="14" fontId="43" fillId="0" borderId="15" xfId="17" applyNumberFormat="1" applyFont="1" applyFill="1" applyBorder="1" applyAlignment="1" applyProtection="1">
      <alignment vertical="center" wrapText="1"/>
      <protection locked="0"/>
    </xf>
    <xf numFmtId="0" fontId="43" fillId="0" borderId="6" xfId="17" applyFont="1" applyFill="1" applyBorder="1" applyAlignment="1" applyProtection="1">
      <alignment horizontal="center" vertical="center" wrapText="1"/>
      <protection locked="0"/>
    </xf>
    <xf numFmtId="14" fontId="43" fillId="0" borderId="15" xfId="17" applyNumberFormat="1" applyFont="1" applyFill="1" applyBorder="1" applyAlignment="1" applyProtection="1">
      <alignment vertical="top" wrapText="1"/>
      <protection locked="0"/>
    </xf>
    <xf numFmtId="0" fontId="43" fillId="0" borderId="6" xfId="17" applyFont="1" applyFill="1" applyBorder="1" applyAlignment="1" applyProtection="1">
      <alignment vertical="top" wrapText="1"/>
      <protection locked="0"/>
    </xf>
    <xf numFmtId="9" fontId="51" fillId="0" borderId="6" xfId="20" applyNumberFormat="1" applyFont="1" applyFill="1" applyBorder="1" applyAlignment="1" applyProtection="1">
      <alignment horizontal="center" vertical="top" wrapText="1"/>
      <protection locked="0"/>
    </xf>
    <xf numFmtId="14" fontId="48" fillId="0" borderId="15" xfId="17" applyNumberFormat="1" applyFont="1" applyFill="1" applyBorder="1" applyAlignment="1" applyProtection="1">
      <alignment vertical="top" wrapText="1"/>
      <protection locked="0"/>
    </xf>
    <xf numFmtId="0" fontId="48" fillId="0" borderId="6" xfId="17" applyFont="1" applyFill="1" applyBorder="1" applyAlignment="1" applyProtection="1">
      <alignment vertical="top" wrapText="1"/>
      <protection locked="0"/>
    </xf>
    <xf numFmtId="0" fontId="48" fillId="0" borderId="6" xfId="17" applyFont="1" applyFill="1" applyBorder="1" applyAlignment="1" applyProtection="1">
      <alignment horizontal="center" vertical="top" wrapText="1"/>
      <protection locked="0"/>
    </xf>
    <xf numFmtId="0" fontId="43" fillId="0" borderId="11" xfId="17" applyFont="1" applyFill="1" applyBorder="1" applyAlignment="1" applyProtection="1">
      <alignment horizontal="left"/>
      <protection locked="0"/>
    </xf>
    <xf numFmtId="0" fontId="43" fillId="0" borderId="27" xfId="17" applyFont="1" applyFill="1" applyBorder="1" applyAlignment="1" applyProtection="1">
      <alignment horizontal="left"/>
      <protection locked="0"/>
    </xf>
    <xf numFmtId="0" fontId="43" fillId="0" borderId="11" xfId="28" applyFont="1" applyFill="1" applyBorder="1" applyAlignment="1" applyProtection="1">
      <alignment horizontal="left" vertical="top"/>
      <protection locked="0"/>
    </xf>
    <xf numFmtId="193" fontId="43" fillId="0" borderId="6" xfId="17" applyNumberFormat="1" applyFont="1" applyFill="1" applyBorder="1" applyAlignment="1" applyProtection="1">
      <alignment horizontal="center" vertical="center" wrapText="1"/>
    </xf>
    <xf numFmtId="189" fontId="43" fillId="0" borderId="6" xfId="17" applyNumberFormat="1" applyFont="1" applyFill="1" applyBorder="1" applyAlignment="1" applyProtection="1">
      <alignment horizontal="center" vertical="center" wrapText="1"/>
    </xf>
    <xf numFmtId="0" fontId="43" fillId="0" borderId="18" xfId="17" applyFont="1" applyBorder="1" applyAlignment="1" applyProtection="1">
      <alignment horizontal="center" vertical="center" wrapText="1"/>
    </xf>
    <xf numFmtId="190" fontId="43" fillId="0" borderId="6" xfId="21" applyNumberFormat="1" applyFont="1" applyFill="1" applyBorder="1" applyAlignment="1" applyProtection="1">
      <alignment vertical="top" wrapText="1"/>
    </xf>
    <xf numFmtId="0" fontId="43" fillId="0" borderId="18" xfId="17" applyFont="1" applyBorder="1" applyAlignment="1" applyProtection="1">
      <alignment horizontal="center" vertical="top" wrapText="1"/>
    </xf>
    <xf numFmtId="190" fontId="48" fillId="0" borderId="6" xfId="21" applyNumberFormat="1" applyFont="1" applyFill="1" applyBorder="1" applyAlignment="1" applyProtection="1">
      <alignment vertical="top" wrapText="1"/>
    </xf>
    <xf numFmtId="0" fontId="16" fillId="0" borderId="6" xfId="0" applyFont="1" applyFill="1" applyBorder="1" applyAlignment="1" applyProtection="1">
      <alignment vertical="center"/>
      <protection locked="0"/>
    </xf>
    <xf numFmtId="0" fontId="16" fillId="0" borderId="18" xfId="0" applyFont="1" applyFill="1" applyBorder="1" applyAlignment="1" applyProtection="1">
      <alignment vertical="center"/>
      <protection locked="0"/>
    </xf>
    <xf numFmtId="0" fontId="16" fillId="0" borderId="32" xfId="0" applyFont="1" applyFill="1" applyBorder="1" applyAlignment="1" applyProtection="1">
      <alignment vertical="center"/>
      <protection locked="0"/>
    </xf>
    <xf numFmtId="0" fontId="16" fillId="0" borderId="33" xfId="0" applyFont="1" applyFill="1" applyBorder="1" applyAlignment="1" applyProtection="1">
      <alignment vertical="center"/>
      <protection locked="0"/>
    </xf>
    <xf numFmtId="0" fontId="33" fillId="0" borderId="18" xfId="0" applyFont="1" applyBorder="1" applyProtection="1">
      <protection locked="0"/>
    </xf>
    <xf numFmtId="0" fontId="37" fillId="0" borderId="18" xfId="28" applyFont="1" applyFill="1" applyBorder="1" applyAlignment="1" applyProtection="1">
      <alignment horizontal="left" vertical="top"/>
      <protection locked="0"/>
    </xf>
    <xf numFmtId="0" fontId="17" fillId="0" borderId="18" xfId="0" applyFont="1" applyFill="1" applyBorder="1" applyAlignment="1" applyProtection="1">
      <alignment horizontal="center" vertical="center"/>
      <protection locked="0"/>
    </xf>
    <xf numFmtId="0" fontId="17" fillId="0" borderId="33" xfId="0" applyFont="1" applyFill="1" applyBorder="1" applyAlignment="1" applyProtection="1">
      <alignment horizontal="center" vertical="center"/>
      <protection locked="0"/>
    </xf>
    <xf numFmtId="0" fontId="47" fillId="0" borderId="0" xfId="13" applyFont="1" applyBorder="1" applyAlignment="1" applyProtection="1">
      <alignment horizontal="right"/>
    </xf>
    <xf numFmtId="0" fontId="47" fillId="0" borderId="3" xfId="13" applyFont="1" applyFill="1" applyBorder="1" applyAlignment="1" applyProtection="1">
      <alignment horizontal="left"/>
    </xf>
    <xf numFmtId="0" fontId="43" fillId="0" borderId="0" xfId="0" applyFont="1" applyProtection="1"/>
    <xf numFmtId="0" fontId="47" fillId="0" borderId="0" xfId="13" applyFont="1" applyBorder="1" applyAlignment="1" applyProtection="1">
      <alignment horizontal="left"/>
    </xf>
    <xf numFmtId="0" fontId="43" fillId="0" borderId="0" xfId="0" applyFont="1" applyAlignment="1" applyProtection="1">
      <alignment horizontal="center"/>
    </xf>
    <xf numFmtId="0" fontId="43" fillId="0" borderId="0" xfId="0" applyFont="1" applyAlignment="1" applyProtection="1">
      <alignment horizontal="left"/>
    </xf>
    <xf numFmtId="0" fontId="41" fillId="0" borderId="0" xfId="13" applyFont="1" applyBorder="1" applyAlignment="1" applyProtection="1">
      <alignment horizontal="left"/>
    </xf>
    <xf numFmtId="0" fontId="41" fillId="0" borderId="0" xfId="13" applyFont="1" applyFill="1" applyBorder="1" applyAlignment="1" applyProtection="1">
      <alignment horizontal="left"/>
    </xf>
    <xf numFmtId="0" fontId="40" fillId="0" borderId="0" xfId="0" applyFont="1" applyProtection="1"/>
    <xf numFmtId="0" fontId="40" fillId="0" borderId="0" xfId="0" applyFont="1" applyAlignment="1" applyProtection="1">
      <alignment horizontal="left"/>
    </xf>
    <xf numFmtId="0" fontId="40" fillId="0" borderId="0" xfId="0" applyFont="1" applyBorder="1" applyProtection="1"/>
    <xf numFmtId="0" fontId="40" fillId="0" borderId="0" xfId="0" applyFont="1" applyBorder="1" applyAlignment="1" applyProtection="1">
      <alignment horizontal="center"/>
    </xf>
    <xf numFmtId="0" fontId="40" fillId="0" borderId="0" xfId="0" applyFont="1" applyAlignment="1" applyProtection="1">
      <alignment horizontal="center"/>
    </xf>
    <xf numFmtId="0" fontId="40" fillId="0" borderId="0" xfId="0" applyFont="1" applyBorder="1" applyAlignment="1" applyProtection="1">
      <alignment horizontal="left"/>
    </xf>
    <xf numFmtId="0" fontId="40" fillId="0" borderId="34" xfId="0" applyFont="1" applyBorder="1" applyAlignment="1" applyProtection="1">
      <alignment horizontal="center"/>
    </xf>
    <xf numFmtId="0" fontId="40" fillId="0" borderId="35" xfId="0" applyFont="1" applyBorder="1" applyAlignment="1" applyProtection="1">
      <alignment horizontal="center"/>
    </xf>
    <xf numFmtId="0" fontId="40" fillId="0" borderId="36" xfId="0" applyFont="1" applyBorder="1" applyAlignment="1" applyProtection="1">
      <alignment horizontal="center"/>
    </xf>
    <xf numFmtId="0" fontId="40" fillId="0" borderId="37" xfId="0" applyFont="1" applyBorder="1" applyAlignment="1" applyProtection="1">
      <alignment horizontal="center"/>
    </xf>
    <xf numFmtId="0" fontId="40" fillId="0" borderId="32" xfId="0" applyFont="1" applyBorder="1" applyAlignment="1" applyProtection="1">
      <alignment horizontal="center"/>
    </xf>
    <xf numFmtId="0" fontId="40" fillId="0" borderId="33" xfId="0" applyFont="1" applyBorder="1" applyAlignment="1" applyProtection="1">
      <alignment horizontal="center"/>
    </xf>
    <xf numFmtId="0" fontId="40" fillId="0" borderId="38" xfId="0" applyFont="1" applyBorder="1" applyAlignment="1" applyProtection="1">
      <alignment horizontal="center" wrapText="1"/>
    </xf>
    <xf numFmtId="0" fontId="40" fillId="0" borderId="39" xfId="0" applyFont="1" applyBorder="1" applyAlignment="1" applyProtection="1">
      <alignment horizontal="center"/>
    </xf>
    <xf numFmtId="0" fontId="40" fillId="0" borderId="8" xfId="0" applyFont="1" applyBorder="1" applyAlignment="1" applyProtection="1"/>
    <xf numFmtId="0" fontId="40" fillId="0" borderId="4" xfId="0" applyFont="1" applyBorder="1" applyAlignment="1" applyProtection="1"/>
    <xf numFmtId="0" fontId="40" fillId="0" borderId="25" xfId="0" applyFont="1" applyBorder="1" applyProtection="1"/>
    <xf numFmtId="0" fontId="40" fillId="0" borderId="40" xfId="0" applyFont="1" applyBorder="1" applyProtection="1"/>
    <xf numFmtId="0" fontId="40" fillId="0" borderId="41" xfId="0" applyFont="1" applyBorder="1" applyProtection="1"/>
    <xf numFmtId="0" fontId="52" fillId="0" borderId="42" xfId="0" applyFont="1" applyBorder="1" applyAlignment="1" applyProtection="1">
      <alignment horizontal="center"/>
    </xf>
    <xf numFmtId="1" fontId="40" fillId="0" borderId="0" xfId="0" applyNumberFormat="1" applyFont="1" applyAlignment="1" applyProtection="1">
      <alignment horizontal="center"/>
    </xf>
    <xf numFmtId="0" fontId="40" fillId="0" borderId="0" xfId="0" applyFont="1" applyAlignment="1" applyProtection="1">
      <alignment horizontal="right"/>
    </xf>
    <xf numFmtId="0" fontId="40" fillId="0" borderId="3" xfId="0" applyFont="1" applyBorder="1" applyProtection="1">
      <protection locked="0"/>
    </xf>
    <xf numFmtId="0" fontId="47" fillId="0" borderId="0" xfId="13" applyFont="1" applyFill="1" applyBorder="1" applyAlignment="1" applyProtection="1">
      <alignment horizontal="left"/>
    </xf>
    <xf numFmtId="0" fontId="48" fillId="0" borderId="26" xfId="17" applyFont="1" applyBorder="1" applyAlignment="1" applyProtection="1">
      <alignment vertical="top"/>
    </xf>
    <xf numFmtId="0" fontId="5" fillId="0" borderId="6" xfId="24" applyFont="1" applyFill="1" applyBorder="1" applyAlignment="1" applyProtection="1">
      <alignment horizontal="center" vertical="center"/>
      <protection locked="0"/>
    </xf>
    <xf numFmtId="0" fontId="44" fillId="0" borderId="0" xfId="28" applyFont="1" applyFill="1" applyBorder="1" applyAlignment="1" applyProtection="1">
      <alignment horizontal="left" vertical="top"/>
    </xf>
    <xf numFmtId="0" fontId="39" fillId="0" borderId="4" xfId="28" applyFont="1" applyFill="1" applyBorder="1" applyAlignment="1" applyProtection="1">
      <alignment horizontal="left" vertical="top"/>
    </xf>
    <xf numFmtId="0" fontId="5" fillId="11" borderId="28" xfId="24" applyFont="1" applyFill="1" applyBorder="1" applyAlignment="1" applyProtection="1">
      <alignment horizontal="center" vertical="top"/>
    </xf>
    <xf numFmtId="0" fontId="5" fillId="0" borderId="0" xfId="1" applyFont="1" applyBorder="1" applyAlignment="1" applyProtection="1">
      <alignment horizontal="left" vertical="top"/>
    </xf>
    <xf numFmtId="49" fontId="5" fillId="0" borderId="6" xfId="0" applyNumberFormat="1" applyFont="1" applyFill="1" applyBorder="1" applyAlignment="1" applyProtection="1">
      <alignment horizontal="center" vertical="center" wrapText="1"/>
    </xf>
    <xf numFmtId="0" fontId="39" fillId="11" borderId="26" xfId="24" applyFont="1" applyFill="1" applyBorder="1" applyAlignment="1" applyProtection="1">
      <alignment horizontal="left" vertical="top"/>
    </xf>
    <xf numFmtId="0" fontId="10" fillId="0" borderId="0" xfId="0" applyFont="1" applyFill="1" applyBorder="1" applyAlignment="1" applyProtection="1">
      <alignment horizontal="left" vertical="top"/>
    </xf>
    <xf numFmtId="0" fontId="5" fillId="0" borderId="30" xfId="1" applyFont="1" applyBorder="1" applyAlignment="1" applyProtection="1">
      <alignment horizontal="left" vertical="top"/>
    </xf>
    <xf numFmtId="0" fontId="5" fillId="0" borderId="43" xfId="1" applyFont="1" applyBorder="1" applyAlignment="1" applyProtection="1">
      <alignment horizontal="left" vertical="top"/>
    </xf>
    <xf numFmtId="0" fontId="5" fillId="0" borderId="11" xfId="1" applyFont="1" applyBorder="1" applyAlignment="1" applyProtection="1">
      <alignment horizontal="left" vertical="top"/>
    </xf>
    <xf numFmtId="0" fontId="5" fillId="0" borderId="0" xfId="1" applyFont="1" applyFill="1" applyBorder="1" applyAlignment="1" applyProtection="1">
      <alignment horizontal="left" vertical="top"/>
    </xf>
    <xf numFmtId="0" fontId="5" fillId="0" borderId="3" xfId="1" applyFont="1" applyBorder="1" applyAlignment="1" applyProtection="1">
      <alignment horizontal="left" vertical="top"/>
    </xf>
    <xf numFmtId="0" fontId="5" fillId="0" borderId="44" xfId="1" applyFont="1" applyFill="1" applyBorder="1" applyAlignment="1" applyProtection="1">
      <alignment horizontal="left" vertical="top"/>
    </xf>
    <xf numFmtId="0" fontId="5" fillId="0" borderId="4" xfId="1" applyFont="1" applyBorder="1" applyAlignment="1" applyProtection="1">
      <alignment horizontal="left" vertical="top"/>
    </xf>
    <xf numFmtId="0" fontId="5" fillId="0" borderId="30" xfId="1" applyFont="1" applyFill="1" applyBorder="1" applyAlignment="1" applyProtection="1">
      <alignment horizontal="left" vertical="top"/>
    </xf>
    <xf numFmtId="0" fontId="5" fillId="0" borderId="43" xfId="1" applyFont="1" applyFill="1" applyBorder="1" applyAlignment="1" applyProtection="1">
      <alignment horizontal="left" vertical="top"/>
    </xf>
    <xf numFmtId="0" fontId="5" fillId="0" borderId="3" xfId="1" applyFont="1" applyFill="1" applyBorder="1" applyAlignment="1" applyProtection="1">
      <alignment horizontal="left" vertical="top"/>
    </xf>
    <xf numFmtId="0" fontId="5" fillId="0" borderId="44" xfId="1" applyFont="1" applyBorder="1" applyAlignment="1" applyProtection="1">
      <alignment horizontal="left" vertical="top"/>
    </xf>
    <xf numFmtId="0" fontId="5" fillId="0" borderId="6" xfId="1" applyFont="1" applyBorder="1" applyAlignment="1" applyProtection="1">
      <alignment horizontal="left" vertical="top"/>
    </xf>
    <xf numFmtId="0" fontId="5" fillId="0" borderId="11" xfId="1" applyFont="1" applyBorder="1" applyAlignment="1" applyProtection="1">
      <alignment horizontal="left" vertical="top" wrapText="1"/>
    </xf>
    <xf numFmtId="0" fontId="5" fillId="0" borderId="4" xfId="2" applyFont="1" applyFill="1" applyBorder="1" applyAlignment="1" applyProtection="1">
      <alignment vertical="top" wrapText="1"/>
    </xf>
    <xf numFmtId="0" fontId="5" fillId="11" borderId="28" xfId="24" applyFont="1" applyFill="1" applyBorder="1" applyAlignment="1" applyProtection="1">
      <alignment vertical="top"/>
    </xf>
    <xf numFmtId="0" fontId="5" fillId="0" borderId="45" xfId="1" applyFont="1" applyFill="1" applyBorder="1" applyAlignment="1" applyProtection="1">
      <alignment horizontal="left" vertical="top" wrapText="1"/>
    </xf>
    <xf numFmtId="0" fontId="5" fillId="11" borderId="28" xfId="24" applyFont="1" applyFill="1" applyBorder="1" applyAlignment="1" applyProtection="1">
      <alignment horizontal="left" vertical="top"/>
    </xf>
    <xf numFmtId="0" fontId="5" fillId="0" borderId="6" xfId="0" applyFont="1" applyFill="1" applyBorder="1" applyAlignment="1" applyProtection="1">
      <alignment horizontal="center" vertical="center" wrapText="1"/>
    </xf>
    <xf numFmtId="9" fontId="5" fillId="0" borderId="0" xfId="1" applyNumberFormat="1" applyFont="1" applyFill="1" applyBorder="1" applyAlignment="1" applyProtection="1">
      <alignment horizontal="left" vertical="top"/>
    </xf>
    <xf numFmtId="0" fontId="39" fillId="0" borderId="29" xfId="0" applyFont="1" applyBorder="1" applyAlignment="1" applyProtection="1">
      <alignment horizontal="center" vertical="center"/>
      <protection locked="0"/>
    </xf>
    <xf numFmtId="0" fontId="5" fillId="0" borderId="47" xfId="13" applyFont="1" applyFill="1" applyBorder="1" applyAlignment="1" applyProtection="1">
      <alignment horizontal="center" vertical="center"/>
    </xf>
    <xf numFmtId="0" fontId="5" fillId="0" borderId="6" xfId="13" applyFont="1" applyFill="1" applyBorder="1" applyAlignment="1" applyProtection="1">
      <alignment horizontal="center" vertical="center"/>
    </xf>
    <xf numFmtId="0" fontId="5" fillId="0" borderId="6" xfId="2" applyFont="1" applyFill="1" applyBorder="1" applyAlignment="1" applyProtection="1">
      <alignment horizontal="center" vertical="center" wrapText="1"/>
    </xf>
    <xf numFmtId="0" fontId="7" fillId="0" borderId="6" xfId="28" applyFont="1" applyFill="1" applyBorder="1" applyAlignment="1" applyProtection="1">
      <alignment horizontal="center" vertical="center"/>
    </xf>
    <xf numFmtId="0" fontId="7" fillId="0" borderId="18" xfId="28" applyFont="1" applyFill="1" applyBorder="1" applyAlignment="1" applyProtection="1">
      <alignment horizontal="center" vertical="center"/>
      <protection locked="0"/>
    </xf>
    <xf numFmtId="0" fontId="39" fillId="0" borderId="10" xfId="28" applyFont="1" applyFill="1" applyBorder="1" applyAlignment="1" applyProtection="1">
      <alignment horizontal="left" vertical="top"/>
    </xf>
    <xf numFmtId="0" fontId="39" fillId="0" borderId="7" xfId="28" applyFont="1" applyFill="1" applyBorder="1" applyAlignment="1" applyProtection="1">
      <alignment horizontal="left" vertical="top"/>
    </xf>
    <xf numFmtId="0" fontId="37" fillId="0" borderId="3" xfId="28" applyFont="1" applyFill="1" applyBorder="1" applyAlignment="1" applyProtection="1">
      <alignment horizontal="left" vertical="top"/>
    </xf>
    <xf numFmtId="0" fontId="39" fillId="0" borderId="11" xfId="28" applyFont="1" applyFill="1" applyBorder="1" applyAlignment="1" applyProtection="1">
      <alignment horizontal="left" vertical="top"/>
    </xf>
    <xf numFmtId="0" fontId="39" fillId="0" borderId="3" xfId="28" applyFont="1" applyFill="1" applyBorder="1" applyAlignment="1" applyProtection="1">
      <alignment horizontal="left" vertical="top"/>
    </xf>
    <xf numFmtId="0" fontId="6" fillId="8" borderId="20" xfId="28" applyFont="1" applyFill="1" applyBorder="1" applyAlignment="1" applyProtection="1">
      <alignment horizontal="center" vertical="center"/>
    </xf>
    <xf numFmtId="0" fontId="6" fillId="8" borderId="24" xfId="28" applyFont="1" applyFill="1" applyBorder="1" applyAlignment="1" applyProtection="1">
      <alignment horizontal="center" vertical="center"/>
    </xf>
    <xf numFmtId="0" fontId="5" fillId="0" borderId="18" xfId="13" applyFont="1" applyFill="1" applyBorder="1" applyAlignment="1" applyProtection="1">
      <alignment horizontal="center" vertical="center"/>
      <protection locked="0"/>
    </xf>
    <xf numFmtId="0" fontId="5" fillId="0" borderId="6" xfId="14" applyFont="1" applyFill="1" applyBorder="1" applyAlignment="1" applyProtection="1">
      <alignment horizontal="center" vertical="center"/>
      <protection locked="0"/>
    </xf>
    <xf numFmtId="0" fontId="5" fillId="12" borderId="22" xfId="24" applyFont="1" applyFill="1" applyBorder="1" applyAlignment="1" applyProtection="1">
      <alignment horizontal="center" vertical="center"/>
    </xf>
    <xf numFmtId="0" fontId="44" fillId="0" borderId="0" xfId="28" applyFont="1" applyFill="1" applyBorder="1" applyAlignment="1" applyProtection="1">
      <alignment horizontal="left" vertical="center"/>
    </xf>
    <xf numFmtId="0" fontId="44" fillId="0" borderId="0" xfId="28" applyFont="1" applyFill="1" applyBorder="1" applyAlignment="1" applyProtection="1">
      <alignment vertical="center"/>
    </xf>
    <xf numFmtId="0" fontId="6" fillId="8" borderId="13" xfId="28" applyFont="1" applyFill="1" applyBorder="1" applyAlignment="1" applyProtection="1">
      <alignment horizontal="center" vertical="center"/>
    </xf>
    <xf numFmtId="0" fontId="6" fillId="8" borderId="13" xfId="28" applyFont="1" applyFill="1" applyBorder="1" applyAlignment="1" applyProtection="1">
      <alignment horizontal="left" vertical="center"/>
    </xf>
    <xf numFmtId="0" fontId="6" fillId="8" borderId="17" xfId="28" applyFont="1" applyFill="1" applyBorder="1" applyAlignment="1" applyProtection="1">
      <alignment horizontal="center" vertical="center"/>
    </xf>
    <xf numFmtId="0" fontId="5" fillId="11" borderId="28" xfId="24" applyFont="1" applyFill="1" applyBorder="1" applyAlignment="1" applyProtection="1">
      <alignment horizontal="center" vertical="center"/>
    </xf>
    <xf numFmtId="0" fontId="5" fillId="12" borderId="28" xfId="24" applyFont="1" applyFill="1" applyBorder="1" applyAlignment="1" applyProtection="1">
      <alignment horizontal="center" vertical="center"/>
    </xf>
    <xf numFmtId="0" fontId="5" fillId="12" borderId="41" xfId="24" applyFont="1" applyFill="1" applyBorder="1" applyAlignment="1" applyProtection="1">
      <alignment horizontal="center" vertical="center"/>
    </xf>
    <xf numFmtId="0" fontId="5" fillId="0" borderId="39" xfId="24" applyFont="1" applyFill="1" applyBorder="1" applyAlignment="1" applyProtection="1">
      <alignment horizontal="center" vertical="center"/>
      <protection locked="0"/>
    </xf>
    <xf numFmtId="0" fontId="5" fillId="0" borderId="25" xfId="13" applyFont="1" applyFill="1" applyBorder="1" applyAlignment="1" applyProtection="1">
      <alignment horizontal="center" vertical="center"/>
      <protection locked="0"/>
    </xf>
    <xf numFmtId="0" fontId="5" fillId="11" borderId="22" xfId="24" applyFont="1" applyFill="1" applyBorder="1" applyAlignment="1" applyProtection="1">
      <alignment horizontal="center" vertical="center"/>
    </xf>
    <xf numFmtId="0" fontId="5" fillId="11" borderId="40" xfId="24" applyFont="1" applyFill="1" applyBorder="1" applyAlignment="1" applyProtection="1">
      <alignment horizontal="center" vertical="center"/>
    </xf>
    <xf numFmtId="0" fontId="6" fillId="8" borderId="20" xfId="28" applyFont="1" applyFill="1" applyBorder="1" applyAlignment="1" applyProtection="1">
      <alignment horizontal="left" vertical="center"/>
    </xf>
    <xf numFmtId="0" fontId="39" fillId="0" borderId="6" xfId="0" applyFont="1" applyFill="1" applyBorder="1" applyAlignment="1" applyProtection="1">
      <alignment horizontal="center" vertical="center"/>
    </xf>
    <xf numFmtId="0" fontId="39" fillId="0" borderId="18" xfId="0" applyFont="1" applyFill="1" applyBorder="1" applyAlignment="1" applyProtection="1">
      <alignment horizontal="center" vertical="center"/>
      <protection locked="0"/>
    </xf>
    <xf numFmtId="0" fontId="39" fillId="0" borderId="6" xfId="0" applyFont="1" applyBorder="1" applyAlignment="1" applyProtection="1">
      <alignment horizontal="center" vertical="center"/>
    </xf>
    <xf numFmtId="0" fontId="5" fillId="11" borderId="5" xfId="24" applyFont="1" applyFill="1" applyBorder="1" applyAlignment="1" applyProtection="1">
      <alignment horizontal="center" vertical="center"/>
    </xf>
    <xf numFmtId="0" fontId="5" fillId="11" borderId="53" xfId="24"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39" fillId="0" borderId="47" xfId="0" applyFont="1" applyBorder="1" applyAlignment="1" applyProtection="1">
      <alignment horizontal="center" vertical="center"/>
    </xf>
    <xf numFmtId="0" fontId="5" fillId="0" borderId="59" xfId="13" applyFont="1" applyFill="1" applyBorder="1" applyAlignment="1" applyProtection="1">
      <alignment horizontal="center" vertical="center"/>
    </xf>
    <xf numFmtId="0" fontId="39" fillId="0" borderId="60" xfId="0" applyFont="1" applyBorder="1" applyAlignment="1" applyProtection="1">
      <alignment horizontal="center" vertical="center"/>
      <protection locked="0"/>
    </xf>
    <xf numFmtId="0" fontId="11" fillId="0" borderId="6" xfId="28" applyFont="1" applyFill="1" applyBorder="1" applyAlignment="1" applyProtection="1">
      <alignment horizontal="center" vertical="center"/>
    </xf>
    <xf numFmtId="0" fontId="39" fillId="0" borderId="6" xfId="0" applyFont="1" applyBorder="1" applyAlignment="1" applyProtection="1">
      <alignment horizontal="center" vertical="center"/>
      <protection locked="0"/>
    </xf>
    <xf numFmtId="0" fontId="39" fillId="0" borderId="6" xfId="0" applyFont="1" applyBorder="1" applyAlignment="1" applyProtection="1">
      <alignment vertical="center"/>
      <protection locked="0"/>
    </xf>
    <xf numFmtId="0" fontId="5" fillId="12" borderId="22" xfId="13" applyFont="1" applyFill="1" applyBorder="1" applyAlignment="1" applyProtection="1">
      <alignment horizontal="center" vertical="center"/>
    </xf>
    <xf numFmtId="0" fontId="5" fillId="0" borderId="6" xfId="1" applyFont="1" applyBorder="1" applyAlignment="1" applyProtection="1">
      <alignment horizontal="center" vertical="center" wrapText="1"/>
    </xf>
    <xf numFmtId="0" fontId="39" fillId="0" borderId="18" xfId="28" applyFont="1" applyFill="1" applyBorder="1" applyAlignment="1" applyProtection="1">
      <alignment horizontal="center" vertical="center"/>
      <protection locked="0"/>
    </xf>
    <xf numFmtId="0" fontId="5" fillId="0" borderId="6" xfId="14" applyFont="1" applyFill="1" applyBorder="1" applyAlignment="1" applyProtection="1">
      <alignment horizontal="center" vertical="center"/>
    </xf>
    <xf numFmtId="0" fontId="39" fillId="0" borderId="6" xfId="0" applyFont="1" applyFill="1" applyBorder="1" applyAlignment="1" applyProtection="1">
      <alignment horizontal="center" vertical="center"/>
      <protection locked="0"/>
    </xf>
    <xf numFmtId="0" fontId="5" fillId="0" borderId="29" xfId="13" applyFont="1" applyFill="1" applyBorder="1" applyAlignment="1" applyProtection="1">
      <alignment horizontal="center" vertical="center"/>
      <protection locked="0"/>
    </xf>
    <xf numFmtId="0" fontId="5" fillId="11" borderId="41" xfId="24" applyFont="1" applyFill="1" applyBorder="1" applyAlignment="1" applyProtection="1">
      <alignment horizontal="center" vertical="center"/>
    </xf>
    <xf numFmtId="0" fontId="6" fillId="8" borderId="24" xfId="28" applyFont="1" applyFill="1" applyBorder="1" applyAlignment="1" applyProtection="1">
      <alignment horizontal="left" vertical="center"/>
    </xf>
    <xf numFmtId="0" fontId="39" fillId="0" borderId="6" xfId="28" applyFont="1" applyFill="1" applyBorder="1" applyAlignment="1" applyProtection="1">
      <alignment horizontal="center" vertical="center"/>
    </xf>
    <xf numFmtId="0" fontId="39" fillId="0" borderId="51" xfId="28" applyFont="1" applyFill="1" applyBorder="1" applyAlignment="1" applyProtection="1">
      <alignment horizontal="center" vertical="center"/>
      <protection locked="0"/>
    </xf>
    <xf numFmtId="0" fontId="39" fillId="0" borderId="39" xfId="28" applyFont="1" applyFill="1" applyBorder="1" applyAlignment="1" applyProtection="1">
      <alignment horizontal="center" vertical="center"/>
      <protection locked="0"/>
    </xf>
    <xf numFmtId="0" fontId="6" fillId="8" borderId="23" xfId="28" applyFont="1" applyFill="1" applyBorder="1" applyAlignment="1" applyProtection="1">
      <alignment horizontal="left" vertical="center"/>
    </xf>
    <xf numFmtId="0" fontId="5" fillId="10" borderId="54" xfId="13" applyFont="1" applyFill="1" applyBorder="1" applyAlignment="1" applyProtection="1">
      <alignment horizontal="center" vertical="center"/>
    </xf>
    <xf numFmtId="0" fontId="39" fillId="10" borderId="52" xfId="0" applyFont="1" applyFill="1" applyBorder="1" applyAlignment="1" applyProtection="1">
      <alignment horizontal="center" vertical="center"/>
      <protection locked="0"/>
    </xf>
    <xf numFmtId="0" fontId="5" fillId="0" borderId="0" xfId="24" applyFont="1" applyFill="1" applyBorder="1" applyAlignment="1" applyProtection="1">
      <alignment horizontal="center" vertical="center"/>
    </xf>
    <xf numFmtId="9" fontId="40" fillId="0" borderId="0" xfId="0" applyNumberFormat="1" applyFont="1"/>
    <xf numFmtId="0" fontId="5" fillId="0" borderId="6" xfId="24" applyFont="1" applyFill="1" applyBorder="1" applyAlignment="1" applyProtection="1">
      <alignment horizontal="center" vertical="center" wrapText="1"/>
      <protection locked="0"/>
    </xf>
    <xf numFmtId="0" fontId="40" fillId="0" borderId="30" xfId="0" applyFont="1" applyBorder="1" applyAlignment="1" applyProtection="1">
      <alignment horizontal="center"/>
    </xf>
    <xf numFmtId="0" fontId="40" fillId="0" borderId="54" xfId="0" applyFont="1" applyBorder="1" applyAlignment="1" applyProtection="1">
      <alignment horizontal="center"/>
    </xf>
    <xf numFmtId="0" fontId="40" fillId="0" borderId="52" xfId="0" applyFont="1" applyBorder="1" applyAlignment="1" applyProtection="1">
      <alignment horizontal="center"/>
    </xf>
    <xf numFmtId="0" fontId="57" fillId="0" borderId="12" xfId="0" applyFont="1" applyBorder="1" applyAlignment="1" applyProtection="1">
      <alignment vertical="top"/>
    </xf>
    <xf numFmtId="0" fontId="57" fillId="0" borderId="13" xfId="0" applyFont="1" applyBorder="1" applyAlignment="1" applyProtection="1">
      <alignment vertical="top"/>
    </xf>
    <xf numFmtId="0" fontId="57" fillId="0" borderId="17" xfId="0" applyFont="1" applyBorder="1" applyAlignment="1" applyProtection="1">
      <alignment vertical="top"/>
    </xf>
    <xf numFmtId="0" fontId="57" fillId="0" borderId="10" xfId="0" applyFont="1" applyBorder="1" applyAlignment="1" applyProtection="1">
      <alignment vertical="top"/>
    </xf>
    <xf numFmtId="0" fontId="57" fillId="0" borderId="0" xfId="0" applyFont="1" applyBorder="1" applyAlignment="1" applyProtection="1">
      <alignment vertical="top"/>
    </xf>
    <xf numFmtId="0" fontId="57" fillId="0" borderId="26" xfId="0" applyFont="1" applyBorder="1" applyAlignment="1" applyProtection="1">
      <alignment vertical="top"/>
    </xf>
    <xf numFmtId="0" fontId="57" fillId="0" borderId="28" xfId="0" applyFont="1" applyBorder="1" applyAlignment="1" applyProtection="1">
      <alignment vertical="top"/>
    </xf>
    <xf numFmtId="0" fontId="40" fillId="0" borderId="31" xfId="0" applyFont="1" applyBorder="1" applyAlignment="1" applyProtection="1">
      <alignment horizontal="right" vertical="top"/>
    </xf>
    <xf numFmtId="0" fontId="40" fillId="0" borderId="41" xfId="0" applyFont="1" applyBorder="1" applyAlignment="1" applyProtection="1">
      <alignment horizontal="right" vertical="top"/>
    </xf>
    <xf numFmtId="0" fontId="39" fillId="0" borderId="0" xfId="28" applyFont="1" applyFill="1" applyBorder="1" applyAlignment="1" applyProtection="1">
      <alignment horizontal="left" vertical="top"/>
    </xf>
    <xf numFmtId="49" fontId="5" fillId="10" borderId="6" xfId="0" applyNumberFormat="1" applyFont="1" applyFill="1" applyBorder="1" applyAlignment="1" applyProtection="1">
      <alignment horizontal="center" vertical="center" wrapText="1"/>
    </xf>
    <xf numFmtId="0" fontId="5" fillId="10" borderId="6" xfId="13" applyFont="1" applyFill="1" applyBorder="1" applyAlignment="1" applyProtection="1">
      <alignment horizontal="center" vertical="center"/>
    </xf>
    <xf numFmtId="0" fontId="5" fillId="0" borderId="18"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left" vertical="center" wrapText="1"/>
      <protection locked="0"/>
    </xf>
    <xf numFmtId="0" fontId="21" fillId="0" borderId="18" xfId="28" applyFont="1" applyFill="1" applyBorder="1" applyAlignment="1" applyProtection="1">
      <alignment horizontal="center" vertical="center"/>
      <protection locked="0"/>
    </xf>
    <xf numFmtId="0" fontId="20" fillId="0" borderId="18" xfId="13" applyFont="1" applyFill="1" applyBorder="1" applyAlignment="1" applyProtection="1">
      <alignment horizontal="center" vertical="center"/>
      <protection locked="0"/>
    </xf>
    <xf numFmtId="0" fontId="39" fillId="0" borderId="47" xfId="0" applyFont="1" applyBorder="1" applyAlignment="1" applyProtection="1">
      <alignment horizontal="center" vertical="center"/>
      <protection locked="0"/>
    </xf>
    <xf numFmtId="0" fontId="5" fillId="0" borderId="18" xfId="0" applyFont="1" applyBorder="1" applyAlignment="1" applyProtection="1">
      <alignment vertical="center"/>
      <protection locked="0"/>
    </xf>
    <xf numFmtId="0" fontId="5" fillId="0" borderId="11" xfId="3" applyFont="1" applyFill="1" applyBorder="1" applyAlignment="1" applyProtection="1">
      <alignment horizontal="left" vertical="top"/>
    </xf>
    <xf numFmtId="0" fontId="5" fillId="0" borderId="55" xfId="3" applyFont="1" applyFill="1" applyBorder="1" applyAlignment="1" applyProtection="1">
      <alignment horizontal="left" vertical="top"/>
    </xf>
    <xf numFmtId="0" fontId="5" fillId="0" borderId="0" xfId="3" applyFont="1" applyFill="1" applyBorder="1" applyAlignment="1" applyProtection="1">
      <alignment vertical="top"/>
    </xf>
    <xf numFmtId="0" fontId="5" fillId="0" borderId="30" xfId="3" applyFont="1" applyFill="1" applyBorder="1" applyAlignment="1" applyProtection="1">
      <alignment horizontal="left" vertical="top" wrapText="1"/>
    </xf>
    <xf numFmtId="0" fontId="5" fillId="0" borderId="6" xfId="14" applyFont="1" applyFill="1" applyBorder="1" applyAlignment="1" applyProtection="1">
      <alignment horizontal="center" vertical="top"/>
    </xf>
    <xf numFmtId="0" fontId="39" fillId="0" borderId="18" xfId="0" applyFont="1" applyBorder="1" applyAlignment="1" applyProtection="1">
      <alignment horizontal="center" vertical="top"/>
      <protection locked="0"/>
    </xf>
    <xf numFmtId="0" fontId="5" fillId="0" borderId="3" xfId="3" applyFont="1" applyFill="1" applyBorder="1" applyAlignment="1" applyProtection="1">
      <alignment vertical="top"/>
    </xf>
    <xf numFmtId="0" fontId="5" fillId="0" borderId="43" xfId="3" applyFont="1" applyFill="1" applyBorder="1" applyAlignment="1" applyProtection="1">
      <alignment horizontal="left" vertical="top" wrapText="1"/>
    </xf>
    <xf numFmtId="0" fontId="39" fillId="0" borderId="56" xfId="0" applyFont="1" applyBorder="1" applyAlignment="1" applyProtection="1">
      <alignment horizontal="center" vertical="center"/>
      <protection locked="0"/>
    </xf>
    <xf numFmtId="0" fontId="41" fillId="0" borderId="3" xfId="14" applyFont="1" applyFill="1" applyBorder="1" applyAlignment="1" applyProtection="1">
      <alignment horizontal="center"/>
      <protection locked="0"/>
    </xf>
    <xf numFmtId="0" fontId="41" fillId="0" borderId="3" xfId="14" applyFont="1" applyFill="1" applyBorder="1" applyAlignment="1" applyProtection="1">
      <alignment horizontal="center"/>
    </xf>
    <xf numFmtId="0" fontId="40" fillId="0" borderId="3" xfId="0" applyFont="1" applyBorder="1" applyProtection="1"/>
    <xf numFmtId="0" fontId="41" fillId="0" borderId="11" xfId="14" applyFont="1" applyFill="1" applyBorder="1" applyAlignment="1" applyProtection="1">
      <alignment horizontal="left"/>
    </xf>
    <xf numFmtId="0" fontId="41" fillId="0" borderId="0" xfId="14" applyFont="1" applyFill="1" applyBorder="1" applyAlignment="1" applyProtection="1">
      <alignment horizontal="left"/>
    </xf>
    <xf numFmtId="0" fontId="41" fillId="0" borderId="0" xfId="14" applyFont="1" applyFill="1" applyAlignment="1" applyProtection="1">
      <alignment horizontal="left"/>
    </xf>
    <xf numFmtId="0" fontId="41" fillId="0" borderId="0" xfId="14" applyFont="1" applyBorder="1" applyAlignment="1" applyProtection="1">
      <alignment horizontal="left"/>
    </xf>
    <xf numFmtId="0" fontId="41" fillId="0" borderId="3" xfId="14" applyFont="1" applyFill="1" applyBorder="1" applyAlignment="1">
      <alignment horizontal="center"/>
    </xf>
    <xf numFmtId="0" fontId="40" fillId="0" borderId="3" xfId="0" applyFont="1" applyBorder="1"/>
    <xf numFmtId="0" fontId="42" fillId="0" borderId="0" xfId="14" applyFont="1" applyFill="1" applyBorder="1" applyAlignment="1">
      <alignment vertical="top" wrapText="1"/>
    </xf>
    <xf numFmtId="0" fontId="5" fillId="0" borderId="46" xfId="13" applyFont="1" applyFill="1" applyBorder="1" applyAlignment="1" applyProtection="1">
      <alignment horizontal="center" vertical="center"/>
    </xf>
    <xf numFmtId="0" fontId="39" fillId="0" borderId="27" xfId="0" applyFont="1" applyBorder="1" applyAlignment="1" applyProtection="1">
      <alignment horizontal="center" vertical="center"/>
      <protection locked="0"/>
    </xf>
    <xf numFmtId="0" fontId="5" fillId="0" borderId="46" xfId="13" applyFont="1" applyFill="1" applyBorder="1" applyAlignment="1" applyProtection="1">
      <alignment horizontal="center" vertical="center"/>
      <protection locked="0"/>
    </xf>
    <xf numFmtId="0" fontId="39" fillId="0" borderId="39" xfId="0" applyFont="1" applyBorder="1" applyAlignment="1" applyProtection="1">
      <alignment horizontal="center" vertical="center"/>
      <protection locked="0"/>
    </xf>
    <xf numFmtId="0" fontId="39" fillId="0" borderId="52" xfId="0" applyFont="1" applyBorder="1" applyAlignment="1" applyProtection="1">
      <alignment horizontal="center" vertical="center"/>
      <protection locked="0"/>
    </xf>
    <xf numFmtId="0" fontId="39" fillId="0" borderId="51" xfId="0" applyFont="1" applyBorder="1" applyAlignment="1" applyProtection="1">
      <alignment horizontal="center" vertical="center"/>
      <protection locked="0"/>
    </xf>
    <xf numFmtId="0" fontId="5" fillId="0" borderId="4" xfId="2" applyFont="1" applyFill="1" applyBorder="1" applyAlignment="1" applyProtection="1">
      <alignment horizontal="left" vertical="top" wrapText="1"/>
    </xf>
    <xf numFmtId="0" fontId="5" fillId="0" borderId="39" xfId="13" applyFont="1" applyFill="1" applyBorder="1" applyAlignment="1" applyProtection="1">
      <alignment horizontal="center" vertical="center"/>
      <protection locked="0"/>
    </xf>
    <xf numFmtId="0" fontId="5" fillId="0" borderId="52" xfId="13" applyFont="1" applyFill="1" applyBorder="1" applyAlignment="1" applyProtection="1">
      <alignment horizontal="center" vertical="center"/>
      <protection locked="0"/>
    </xf>
    <xf numFmtId="0" fontId="5" fillId="0" borderId="51" xfId="13" applyFont="1" applyFill="1" applyBorder="1" applyAlignment="1" applyProtection="1">
      <alignment horizontal="center" vertical="center"/>
      <protection locked="0"/>
    </xf>
    <xf numFmtId="0" fontId="5" fillId="0" borderId="11" xfId="2" applyFont="1" applyFill="1" applyBorder="1" applyAlignment="1" applyProtection="1">
      <alignment horizontal="left" vertical="top" wrapText="1"/>
    </xf>
    <xf numFmtId="0" fontId="39" fillId="0" borderId="51" xfId="0" applyFont="1" applyFill="1" applyBorder="1" applyAlignment="1" applyProtection="1">
      <alignment horizontal="center" vertical="center"/>
      <protection locked="0"/>
    </xf>
    <xf numFmtId="0" fontId="7" fillId="0" borderId="39" xfId="28" applyFont="1" applyFill="1" applyBorder="1" applyAlignment="1" applyProtection="1">
      <alignment horizontal="center" vertical="center"/>
      <protection locked="0"/>
    </xf>
    <xf numFmtId="0" fontId="7" fillId="0" borderId="51" xfId="28" applyFont="1" applyFill="1" applyBorder="1" applyAlignment="1" applyProtection="1">
      <alignment horizontal="center" vertical="center"/>
      <protection locked="0"/>
    </xf>
    <xf numFmtId="0" fontId="39" fillId="0" borderId="18" xfId="0" applyFont="1" applyBorder="1" applyAlignment="1" applyProtection="1">
      <alignment horizontal="center" vertical="center"/>
      <protection locked="0"/>
    </xf>
    <xf numFmtId="0" fontId="5" fillId="0" borderId="4" xfId="2" applyFont="1" applyFill="1" applyBorder="1" applyAlignment="1" applyProtection="1">
      <alignment horizontal="left" vertical="top"/>
    </xf>
    <xf numFmtId="0" fontId="5" fillId="0" borderId="0" xfId="2" applyFont="1" applyFill="1" applyBorder="1" applyAlignment="1" applyProtection="1">
      <alignment horizontal="left" vertical="top" wrapText="1"/>
    </xf>
    <xf numFmtId="0" fontId="5" fillId="0" borderId="3" xfId="2" applyFont="1" applyFill="1" applyBorder="1" applyAlignment="1" applyProtection="1">
      <alignment horizontal="left" vertical="top" wrapText="1"/>
    </xf>
    <xf numFmtId="0" fontId="5" fillId="0" borderId="3" xfId="3" applyFont="1" applyFill="1" applyBorder="1" applyAlignment="1" applyProtection="1">
      <alignment horizontal="left" vertical="top" wrapText="1"/>
    </xf>
    <xf numFmtId="0" fontId="5" fillId="0" borderId="46" xfId="14" applyFont="1" applyFill="1" applyBorder="1" applyAlignment="1" applyProtection="1">
      <alignment horizontal="center" vertical="center"/>
      <protection locked="0"/>
    </xf>
    <xf numFmtId="0" fontId="5" fillId="0" borderId="47" xfId="14" applyFont="1" applyFill="1" applyBorder="1" applyAlignment="1" applyProtection="1">
      <alignment horizontal="center" vertical="center"/>
      <protection locked="0"/>
    </xf>
    <xf numFmtId="0" fontId="20" fillId="0" borderId="6" xfId="13" applyFont="1" applyFill="1" applyBorder="1" applyAlignment="1" applyProtection="1">
      <alignment horizontal="center" vertical="center"/>
    </xf>
    <xf numFmtId="0" fontId="5" fillId="0" borderId="4" xfId="1" applyFont="1" applyBorder="1" applyAlignment="1" applyProtection="1">
      <alignment horizontal="left" vertical="top" wrapText="1"/>
    </xf>
    <xf numFmtId="0" fontId="5" fillId="0" borderId="4" xfId="2" applyFont="1" applyFill="1" applyBorder="1" applyAlignment="1" applyProtection="1">
      <alignment vertical="top"/>
    </xf>
    <xf numFmtId="0" fontId="5" fillId="0" borderId="4" xfId="1" applyFont="1" applyFill="1" applyBorder="1" applyAlignment="1" applyProtection="1">
      <alignment horizontal="left" vertical="top" wrapText="1"/>
    </xf>
    <xf numFmtId="0" fontId="5" fillId="0" borderId="6" xfId="13" applyFont="1" applyFill="1" applyBorder="1" applyAlignment="1" applyProtection="1">
      <alignment horizontal="center" vertical="center"/>
      <protection locked="0"/>
    </xf>
    <xf numFmtId="0" fontId="5" fillId="0" borderId="11" xfId="2" applyFont="1" applyFill="1" applyBorder="1" applyAlignment="1" applyProtection="1">
      <alignment horizontal="left" vertical="top"/>
    </xf>
    <xf numFmtId="0" fontId="57" fillId="0" borderId="12" xfId="0" applyFont="1" applyBorder="1" applyAlignment="1" applyProtection="1">
      <alignment horizontal="left" vertical="top"/>
    </xf>
    <xf numFmtId="0" fontId="57" fillId="0" borderId="13" xfId="0" applyFont="1" applyBorder="1" applyAlignment="1" applyProtection="1">
      <alignment horizontal="left" vertical="top"/>
    </xf>
    <xf numFmtId="0" fontId="57" fillId="0" borderId="17" xfId="0" applyFont="1" applyBorder="1" applyAlignment="1" applyProtection="1">
      <alignment horizontal="left" vertical="top"/>
    </xf>
    <xf numFmtId="0" fontId="57" fillId="0" borderId="7" xfId="0" applyFont="1" applyBorder="1" applyAlignment="1" applyProtection="1">
      <alignment horizontal="left" vertical="top"/>
    </xf>
    <xf numFmtId="0" fontId="57" fillId="0" borderId="3" xfId="0" applyFont="1" applyBorder="1" applyAlignment="1" applyProtection="1">
      <alignment horizontal="left" vertical="top"/>
    </xf>
    <xf numFmtId="0" fontId="57" fillId="0" borderId="29" xfId="0" applyFont="1" applyBorder="1" applyAlignment="1" applyProtection="1">
      <alignment horizontal="left" vertical="top"/>
    </xf>
    <xf numFmtId="0" fontId="40" fillId="0" borderId="14" xfId="0" applyFont="1" applyBorder="1" applyAlignment="1" applyProtection="1">
      <alignment horizontal="center" wrapText="1"/>
    </xf>
    <xf numFmtId="0" fontId="40" fillId="0" borderId="36" xfId="0" applyFont="1" applyBorder="1" applyAlignment="1" applyProtection="1">
      <alignment horizontal="center" wrapText="1"/>
    </xf>
    <xf numFmtId="0" fontId="14" fillId="0" borderId="0" xfId="13" applyFont="1" applyFill="1" applyBorder="1" applyAlignment="1" applyProtection="1">
      <alignment horizontal="left" vertical="top" wrapText="1"/>
    </xf>
    <xf numFmtId="0" fontId="42" fillId="0" borderId="0" xfId="13" applyFont="1" applyFill="1" applyBorder="1" applyAlignment="1" applyProtection="1">
      <alignment horizontal="left" vertical="top" wrapText="1"/>
    </xf>
    <xf numFmtId="1" fontId="40" fillId="0" borderId="19" xfId="0" applyNumberFormat="1" applyFont="1" applyBorder="1" applyAlignment="1" applyProtection="1">
      <alignment horizontal="center"/>
      <protection locked="0"/>
    </xf>
    <xf numFmtId="1" fontId="40" fillId="0" borderId="53" xfId="0" applyNumberFormat="1" applyFont="1" applyBorder="1" applyAlignment="1" applyProtection="1">
      <alignment horizontal="center"/>
      <protection locked="0"/>
    </xf>
    <xf numFmtId="196" fontId="41" fillId="0" borderId="3" xfId="13" applyNumberFormat="1" applyFont="1" applyFill="1" applyBorder="1" applyAlignment="1" applyProtection="1">
      <alignment horizontal="left"/>
      <protection locked="0"/>
    </xf>
    <xf numFmtId="196" fontId="41" fillId="0" borderId="4" xfId="13" applyNumberFormat="1" applyFont="1" applyFill="1" applyBorder="1" applyAlignment="1" applyProtection="1">
      <alignment horizontal="left"/>
      <protection locked="0"/>
    </xf>
    <xf numFmtId="0" fontId="41" fillId="0" borderId="4" xfId="13" applyFont="1" applyFill="1" applyBorder="1" applyAlignment="1" applyProtection="1">
      <alignment horizontal="left"/>
      <protection locked="0"/>
    </xf>
    <xf numFmtId="0" fontId="41" fillId="0" borderId="0" xfId="13" applyFont="1" applyFill="1" applyBorder="1" applyAlignment="1" applyProtection="1">
      <alignment horizontal="left"/>
      <protection locked="0"/>
    </xf>
    <xf numFmtId="0" fontId="40" fillId="0" borderId="4" xfId="0" applyFont="1" applyBorder="1" applyAlignment="1" applyProtection="1">
      <alignment horizontal="center"/>
      <protection locked="0"/>
    </xf>
    <xf numFmtId="0" fontId="41" fillId="0" borderId="3" xfId="13" applyFont="1" applyFill="1" applyBorder="1" applyAlignment="1" applyProtection="1">
      <alignment horizontal="left"/>
      <protection locked="0"/>
    </xf>
    <xf numFmtId="0" fontId="40" fillId="0" borderId="4" xfId="0" applyFont="1" applyBorder="1" applyAlignment="1" applyProtection="1">
      <alignment horizontal="left"/>
      <protection locked="0"/>
    </xf>
    <xf numFmtId="0" fontId="5" fillId="0" borderId="4" xfId="2" applyFont="1" applyFill="1" applyBorder="1" applyAlignment="1" applyProtection="1">
      <alignment horizontal="left" vertical="top" wrapText="1"/>
    </xf>
    <xf numFmtId="0" fontId="20" fillId="0" borderId="45" xfId="13" applyFont="1" applyFill="1" applyBorder="1" applyAlignment="1" applyProtection="1">
      <alignment horizontal="center" vertical="center"/>
    </xf>
    <xf numFmtId="0" fontId="20" fillId="0" borderId="4" xfId="13" applyFont="1" applyFill="1" applyBorder="1" applyAlignment="1" applyProtection="1">
      <alignment horizontal="center" vertical="center"/>
    </xf>
    <xf numFmtId="0" fontId="20" fillId="0" borderId="25" xfId="13" applyFont="1" applyFill="1" applyBorder="1" applyAlignment="1" applyProtection="1">
      <alignment horizontal="center" vertical="center"/>
    </xf>
    <xf numFmtId="0" fontId="20" fillId="0" borderId="58" xfId="13" applyFont="1" applyFill="1" applyBorder="1" applyAlignment="1" applyProtection="1">
      <alignment horizontal="center" vertical="center"/>
    </xf>
    <xf numFmtId="0" fontId="20" fillId="0" borderId="11" xfId="13" applyFont="1" applyFill="1" applyBorder="1" applyAlignment="1" applyProtection="1">
      <alignment horizontal="center" vertical="center"/>
    </xf>
    <xf numFmtId="0" fontId="20" fillId="0" borderId="27" xfId="13" applyFont="1" applyFill="1" applyBorder="1" applyAlignment="1" applyProtection="1">
      <alignment horizontal="center" vertical="center"/>
    </xf>
    <xf numFmtId="0" fontId="20" fillId="0" borderId="57" xfId="13" applyFont="1" applyFill="1" applyBorder="1" applyAlignment="1" applyProtection="1">
      <alignment horizontal="center" vertical="center"/>
    </xf>
    <xf numFmtId="0" fontId="20" fillId="0" borderId="3" xfId="13" applyFont="1" applyFill="1" applyBorder="1" applyAlignment="1" applyProtection="1">
      <alignment horizontal="center" vertical="center"/>
    </xf>
    <xf numFmtId="0" fontId="20" fillId="0" borderId="29" xfId="13" applyFont="1" applyFill="1" applyBorder="1" applyAlignment="1" applyProtection="1">
      <alignment horizontal="center" vertical="center"/>
    </xf>
    <xf numFmtId="0" fontId="5" fillId="0" borderId="3" xfId="2" applyFont="1" applyFill="1" applyBorder="1" applyAlignment="1" applyProtection="1">
      <alignment horizontal="left" vertical="top" wrapText="1"/>
    </xf>
    <xf numFmtId="0" fontId="5" fillId="0" borderId="0" xfId="2" applyFont="1" applyFill="1" applyBorder="1" applyAlignment="1" applyProtection="1">
      <alignment vertical="top" wrapText="1"/>
    </xf>
    <xf numFmtId="0" fontId="5" fillId="0" borderId="11" xfId="2" applyFont="1" applyFill="1" applyBorder="1" applyAlignment="1" applyProtection="1">
      <alignment horizontal="left" vertical="top"/>
    </xf>
    <xf numFmtId="0" fontId="51" fillId="0" borderId="45" xfId="28" applyFont="1" applyFill="1" applyBorder="1" applyAlignment="1" applyProtection="1">
      <alignment horizontal="center" vertical="center"/>
    </xf>
    <xf numFmtId="0" fontId="51" fillId="0" borderId="4" xfId="28" applyFont="1" applyFill="1" applyBorder="1" applyAlignment="1" applyProtection="1">
      <alignment horizontal="center" vertical="center"/>
    </xf>
    <xf numFmtId="0" fontId="51" fillId="0" borderId="25" xfId="28" applyFont="1" applyFill="1" applyBorder="1" applyAlignment="1" applyProtection="1">
      <alignment horizontal="center" vertical="center"/>
    </xf>
    <xf numFmtId="0" fontId="5" fillId="0" borderId="4" xfId="2" applyFont="1" applyFill="1" applyBorder="1" applyAlignment="1" applyProtection="1">
      <alignment horizontal="left" vertical="top"/>
    </xf>
    <xf numFmtId="0" fontId="39" fillId="0" borderId="4" xfId="28" applyFont="1" applyFill="1" applyBorder="1" applyAlignment="1" applyProtection="1">
      <alignment horizontal="left" vertical="top" wrapText="1"/>
    </xf>
    <xf numFmtId="0" fontId="39" fillId="0" borderId="44" xfId="28" applyFont="1" applyFill="1" applyBorder="1" applyAlignment="1" applyProtection="1">
      <alignment horizontal="left" vertical="top" wrapText="1"/>
    </xf>
    <xf numFmtId="0" fontId="39" fillId="0" borderId="0" xfId="28" applyFont="1" applyFill="1" applyBorder="1" applyAlignment="1" applyProtection="1">
      <alignment horizontal="left" vertical="top" wrapText="1"/>
    </xf>
    <xf numFmtId="0" fontId="39" fillId="0" borderId="3" xfId="28" applyFont="1" applyFill="1" applyBorder="1" applyAlignment="1" applyProtection="1">
      <alignment horizontal="left" vertical="top" wrapText="1"/>
    </xf>
    <xf numFmtId="0" fontId="5" fillId="0" borderId="6" xfId="13" applyFont="1" applyFill="1" applyBorder="1" applyAlignment="1" applyProtection="1">
      <alignment horizontal="center" vertical="center"/>
      <protection locked="0"/>
    </xf>
    <xf numFmtId="0" fontId="39" fillId="0" borderId="18" xfId="0" applyFont="1" applyBorder="1" applyAlignment="1" applyProtection="1">
      <alignment horizontal="center" vertical="center"/>
      <protection locked="0"/>
    </xf>
    <xf numFmtId="0" fontId="5" fillId="0" borderId="46" xfId="13" applyFont="1" applyFill="1" applyBorder="1" applyAlignment="1" applyProtection="1">
      <alignment horizontal="center" vertical="center"/>
      <protection locked="0"/>
    </xf>
    <xf numFmtId="0" fontId="5" fillId="0" borderId="47" xfId="13" applyFont="1" applyFill="1" applyBorder="1" applyAlignment="1" applyProtection="1">
      <alignment horizontal="center" vertical="center"/>
      <protection locked="0"/>
    </xf>
    <xf numFmtId="0" fontId="39" fillId="0" borderId="39" xfId="0" applyFont="1" applyBorder="1" applyAlignment="1" applyProtection="1">
      <alignment horizontal="center" vertical="center"/>
      <protection locked="0"/>
    </xf>
    <xf numFmtId="0" fontId="39" fillId="0" borderId="51" xfId="0" applyFont="1" applyBorder="1" applyAlignment="1" applyProtection="1">
      <alignment horizontal="center" vertical="center"/>
      <protection locked="0"/>
    </xf>
    <xf numFmtId="0" fontId="39" fillId="0" borderId="39" xfId="0" applyFont="1" applyFill="1" applyBorder="1" applyAlignment="1" applyProtection="1">
      <alignment horizontal="center" vertical="center"/>
      <protection locked="0"/>
    </xf>
    <xf numFmtId="0" fontId="39" fillId="0" borderId="51" xfId="0" applyFont="1" applyFill="1" applyBorder="1" applyAlignment="1" applyProtection="1">
      <alignment horizontal="center" vertical="center"/>
      <protection locked="0"/>
    </xf>
    <xf numFmtId="0" fontId="51" fillId="0" borderId="58" xfId="28" applyFont="1" applyFill="1" applyBorder="1" applyAlignment="1" applyProtection="1">
      <alignment horizontal="center" vertical="center"/>
    </xf>
    <xf numFmtId="0" fontId="51" fillId="0" borderId="11" xfId="28" applyFont="1" applyFill="1" applyBorder="1" applyAlignment="1" applyProtection="1">
      <alignment horizontal="center" vertical="center"/>
    </xf>
    <xf numFmtId="0" fontId="51" fillId="0" borderId="27" xfId="28" applyFont="1" applyFill="1" applyBorder="1" applyAlignment="1" applyProtection="1">
      <alignment horizontal="center" vertical="center"/>
    </xf>
    <xf numFmtId="0" fontId="5" fillId="0" borderId="39" xfId="13" applyFont="1" applyFill="1" applyBorder="1" applyAlignment="1" applyProtection="1">
      <alignment horizontal="center" vertical="center"/>
      <protection locked="0"/>
    </xf>
    <xf numFmtId="0" fontId="5" fillId="0" borderId="52" xfId="13" applyFont="1" applyFill="1" applyBorder="1" applyAlignment="1" applyProtection="1">
      <alignment horizontal="center" vertical="center"/>
      <protection locked="0"/>
    </xf>
    <xf numFmtId="0" fontId="5" fillId="0" borderId="51" xfId="13" applyFont="1" applyFill="1" applyBorder="1" applyAlignment="1" applyProtection="1">
      <alignment horizontal="center" vertical="center"/>
      <protection locked="0"/>
    </xf>
    <xf numFmtId="0" fontId="39" fillId="0" borderId="46" xfId="0" applyFont="1" applyBorder="1" applyAlignment="1" applyProtection="1">
      <alignment horizontal="center" vertical="center"/>
      <protection locked="0"/>
    </xf>
    <xf numFmtId="0" fontId="39" fillId="0" borderId="54" xfId="0" applyFont="1" applyBorder="1" applyAlignment="1" applyProtection="1">
      <alignment horizontal="center" vertical="center"/>
      <protection locked="0"/>
    </xf>
    <xf numFmtId="0" fontId="5" fillId="0" borderId="4" xfId="2" applyFont="1" applyFill="1" applyBorder="1" applyAlignment="1" applyProtection="1">
      <alignment vertical="top"/>
    </xf>
    <xf numFmtId="0" fontId="5" fillId="0" borderId="11" xfId="2" applyFont="1" applyFill="1" applyBorder="1" applyAlignment="1" applyProtection="1">
      <alignment horizontal="left" vertical="top" wrapText="1"/>
    </xf>
    <xf numFmtId="0" fontId="5" fillId="0" borderId="0" xfId="2" applyFont="1" applyFill="1" applyBorder="1" applyAlignment="1" applyProtection="1">
      <alignment horizontal="left" vertical="top" wrapText="1"/>
    </xf>
    <xf numFmtId="0" fontId="39" fillId="12" borderId="21" xfId="24" applyFont="1" applyFill="1" applyBorder="1" applyAlignment="1" applyProtection="1">
      <alignment horizontal="left" vertical="top" wrapText="1"/>
    </xf>
    <xf numFmtId="0" fontId="5" fillId="0" borderId="4" xfId="1" applyFont="1" applyFill="1" applyBorder="1" applyAlignment="1" applyProtection="1">
      <alignment horizontal="left" vertical="top" wrapText="1"/>
    </xf>
    <xf numFmtId="0" fontId="39" fillId="11" borderId="26" xfId="24" applyFont="1" applyFill="1" applyBorder="1" applyAlignment="1" applyProtection="1">
      <alignment horizontal="left" vertical="top" wrapText="1"/>
    </xf>
    <xf numFmtId="0" fontId="39" fillId="11" borderId="28" xfId="24" applyFont="1" applyFill="1" applyBorder="1" applyAlignment="1" applyProtection="1">
      <alignment horizontal="left" vertical="top" wrapText="1"/>
    </xf>
    <xf numFmtId="0" fontId="39" fillId="11" borderId="21" xfId="24" applyFont="1" applyFill="1" applyBorder="1" applyAlignment="1" applyProtection="1">
      <alignment horizontal="left" vertical="top" wrapText="1"/>
    </xf>
    <xf numFmtId="0" fontId="39" fillId="11" borderId="22" xfId="24" applyFont="1" applyFill="1" applyBorder="1" applyAlignment="1" applyProtection="1">
      <alignment horizontal="left" vertical="top" wrapText="1"/>
    </xf>
    <xf numFmtId="0" fontId="5" fillId="0" borderId="54" xfId="13" applyFont="1" applyFill="1" applyBorder="1" applyAlignment="1" applyProtection="1">
      <alignment horizontal="center" vertical="center"/>
      <protection locked="0"/>
    </xf>
    <xf numFmtId="0" fontId="39" fillId="0" borderId="52" xfId="0" applyFont="1" applyBorder="1" applyAlignment="1" applyProtection="1">
      <alignment horizontal="center" vertical="center"/>
      <protection locked="0"/>
    </xf>
    <xf numFmtId="0" fontId="5" fillId="0" borderId="46" xfId="14" applyFont="1" applyFill="1" applyBorder="1" applyAlignment="1" applyProtection="1">
      <alignment horizontal="center" vertical="center"/>
      <protection locked="0"/>
    </xf>
    <xf numFmtId="0" fontId="5" fillId="0" borderId="47" xfId="14" applyFont="1" applyFill="1" applyBorder="1" applyAlignment="1" applyProtection="1">
      <alignment horizontal="center" vertical="center"/>
      <protection locked="0"/>
    </xf>
    <xf numFmtId="0" fontId="5" fillId="0" borderId="39" xfId="0" applyFont="1" applyFill="1" applyBorder="1" applyAlignment="1" applyProtection="1">
      <alignment horizontal="center" vertical="center" wrapText="1"/>
      <protection locked="0"/>
    </xf>
    <xf numFmtId="0" fontId="5" fillId="0" borderId="51" xfId="0" applyFont="1" applyFill="1" applyBorder="1" applyAlignment="1" applyProtection="1">
      <alignment horizontal="center" vertical="center" wrapText="1"/>
      <protection locked="0"/>
    </xf>
    <xf numFmtId="0" fontId="51" fillId="0" borderId="57" xfId="28" applyFont="1" applyFill="1" applyBorder="1" applyAlignment="1" applyProtection="1">
      <alignment horizontal="center" vertical="center"/>
    </xf>
    <xf numFmtId="0" fontId="51" fillId="0" borderId="3" xfId="28" applyFont="1" applyFill="1" applyBorder="1" applyAlignment="1" applyProtection="1">
      <alignment horizontal="center" vertical="center"/>
    </xf>
    <xf numFmtId="0" fontId="51" fillId="0" borderId="29" xfId="28" applyFont="1" applyFill="1" applyBorder="1" applyAlignment="1" applyProtection="1">
      <alignment horizontal="center" vertical="center"/>
    </xf>
    <xf numFmtId="0" fontId="5" fillId="0" borderId="4" xfId="1" applyFont="1" applyBorder="1" applyAlignment="1" applyProtection="1">
      <alignment horizontal="left" vertical="top" wrapText="1"/>
    </xf>
    <xf numFmtId="0" fontId="20" fillId="0" borderId="6" xfId="13" applyFont="1" applyFill="1" applyBorder="1" applyAlignment="1" applyProtection="1">
      <alignment horizontal="center" vertical="center"/>
    </xf>
    <xf numFmtId="0" fontId="20" fillId="0" borderId="18" xfId="13" applyFont="1" applyFill="1" applyBorder="1" applyAlignment="1" applyProtection="1">
      <alignment horizontal="center" vertical="center"/>
    </xf>
    <xf numFmtId="0" fontId="5" fillId="0" borderId="54" xfId="14" applyFont="1" applyFill="1" applyBorder="1" applyAlignment="1" applyProtection="1">
      <alignment horizontal="center" vertical="center"/>
      <protection locked="0"/>
    </xf>
    <xf numFmtId="0" fontId="20" fillId="0" borderId="39" xfId="13" applyFont="1" applyFill="1" applyBorder="1" applyAlignment="1" applyProtection="1">
      <alignment horizontal="center" vertical="center"/>
      <protection locked="0"/>
    </xf>
    <xf numFmtId="0" fontId="20" fillId="0" borderId="52" xfId="13" applyFont="1" applyFill="1" applyBorder="1" applyAlignment="1" applyProtection="1">
      <alignment horizontal="center" vertical="center"/>
      <protection locked="0"/>
    </xf>
    <xf numFmtId="0" fontId="20" fillId="0" borderId="51" xfId="13" applyFont="1" applyFill="1" applyBorder="1" applyAlignment="1" applyProtection="1">
      <alignment horizontal="center" vertical="center"/>
      <protection locked="0"/>
    </xf>
    <xf numFmtId="0" fontId="5" fillId="0" borderId="39" xfId="0" applyFont="1" applyFill="1" applyBorder="1" applyAlignment="1" applyProtection="1">
      <alignment horizontal="center" vertical="center"/>
      <protection locked="0"/>
    </xf>
    <xf numFmtId="0" fontId="5" fillId="0" borderId="52" xfId="0" applyFont="1" applyFill="1" applyBorder="1" applyAlignment="1" applyProtection="1">
      <alignment horizontal="center" vertical="center"/>
      <protection locked="0"/>
    </xf>
    <xf numFmtId="0" fontId="5" fillId="0" borderId="51" xfId="0" applyFont="1" applyFill="1" applyBorder="1" applyAlignment="1" applyProtection="1">
      <alignment horizontal="center" vertical="center"/>
      <protection locked="0"/>
    </xf>
    <xf numFmtId="0" fontId="20" fillId="0" borderId="57" xfId="14" applyFont="1" applyFill="1" applyBorder="1" applyAlignment="1" applyProtection="1">
      <alignment horizontal="center" vertical="top"/>
    </xf>
    <xf numFmtId="0" fontId="20" fillId="0" borderId="3" xfId="14" applyFont="1" applyFill="1" applyBorder="1" applyAlignment="1" applyProtection="1">
      <alignment horizontal="center" vertical="top"/>
    </xf>
    <xf numFmtId="0" fontId="20" fillId="0" borderId="29" xfId="14" applyFont="1" applyFill="1" applyBorder="1" applyAlignment="1" applyProtection="1">
      <alignment horizontal="center" vertical="top"/>
    </xf>
    <xf numFmtId="0" fontId="20" fillId="0" borderId="45"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0" fillId="0" borderId="25" xfId="0" applyFont="1" applyFill="1" applyBorder="1" applyAlignment="1" applyProtection="1">
      <alignment horizontal="center" vertical="center"/>
    </xf>
    <xf numFmtId="0" fontId="20" fillId="0" borderId="57" xfId="13" applyFont="1" applyFill="1" applyBorder="1" applyAlignment="1" applyProtection="1">
      <alignment horizontal="center" vertical="top"/>
    </xf>
    <xf numFmtId="0" fontId="20" fillId="0" borderId="3" xfId="13" applyFont="1" applyFill="1" applyBorder="1" applyAlignment="1" applyProtection="1">
      <alignment horizontal="center" vertical="top"/>
    </xf>
    <xf numFmtId="0" fontId="20" fillId="0" borderId="29" xfId="13" applyFont="1" applyFill="1" applyBorder="1" applyAlignment="1" applyProtection="1">
      <alignment horizontal="center" vertical="top"/>
    </xf>
    <xf numFmtId="0" fontId="21" fillId="0" borderId="58" xfId="28" applyFont="1" applyFill="1" applyBorder="1" applyAlignment="1" applyProtection="1">
      <alignment horizontal="center" vertical="center"/>
    </xf>
    <xf numFmtId="0" fontId="21" fillId="0" borderId="11" xfId="28" applyFont="1" applyFill="1" applyBorder="1" applyAlignment="1" applyProtection="1">
      <alignment horizontal="center" vertical="center"/>
    </xf>
    <xf numFmtId="0" fontId="21" fillId="0" borderId="27" xfId="28" applyFont="1" applyFill="1" applyBorder="1" applyAlignment="1" applyProtection="1">
      <alignment horizontal="center" vertical="center"/>
    </xf>
    <xf numFmtId="0" fontId="39" fillId="0" borderId="45" xfId="28" applyFont="1" applyFill="1" applyBorder="1" applyAlignment="1" applyProtection="1">
      <alignment horizontal="center" vertical="center"/>
    </xf>
    <xf numFmtId="0" fontId="39" fillId="0" borderId="4" xfId="28" applyFont="1" applyFill="1" applyBorder="1" applyAlignment="1" applyProtection="1">
      <alignment horizontal="center" vertical="center"/>
    </xf>
    <xf numFmtId="0" fontId="39" fillId="0" borderId="25" xfId="28" applyFont="1" applyFill="1" applyBorder="1" applyAlignment="1" applyProtection="1">
      <alignment horizontal="center" vertical="center"/>
    </xf>
    <xf numFmtId="0" fontId="5" fillId="0" borderId="3" xfId="1" applyFont="1" applyFill="1" applyBorder="1" applyAlignment="1" applyProtection="1">
      <alignment horizontal="left" vertical="top" wrapText="1"/>
    </xf>
    <xf numFmtId="0" fontId="21" fillId="0" borderId="6" xfId="28" applyFont="1" applyFill="1" applyBorder="1" applyAlignment="1" applyProtection="1">
      <alignment horizontal="center" vertical="center"/>
    </xf>
    <xf numFmtId="0" fontId="21" fillId="0" borderId="18" xfId="28" applyFont="1" applyFill="1" applyBorder="1" applyAlignment="1" applyProtection="1">
      <alignment horizontal="center" vertical="center"/>
    </xf>
    <xf numFmtId="0" fontId="5" fillId="0" borderId="0" xfId="3" applyFont="1" applyFill="1" applyBorder="1" applyAlignment="1" applyProtection="1">
      <alignment horizontal="left" vertical="top" wrapText="1"/>
    </xf>
    <xf numFmtId="0" fontId="21" fillId="0" borderId="57" xfId="28" applyFont="1" applyFill="1" applyBorder="1" applyAlignment="1" applyProtection="1">
      <alignment horizontal="center" vertical="center"/>
    </xf>
    <xf numFmtId="0" fontId="21" fillId="0" borderId="3" xfId="28" applyFont="1" applyFill="1" applyBorder="1" applyAlignment="1" applyProtection="1">
      <alignment horizontal="center" vertical="center"/>
    </xf>
    <xf numFmtId="0" fontId="21" fillId="0" borderId="29" xfId="28" applyFont="1" applyFill="1" applyBorder="1" applyAlignment="1" applyProtection="1">
      <alignment horizontal="center" vertical="center"/>
    </xf>
    <xf numFmtId="0" fontId="7" fillId="0" borderId="39" xfId="28" applyFont="1" applyFill="1" applyBorder="1" applyAlignment="1" applyProtection="1">
      <alignment horizontal="center" vertical="center"/>
      <protection locked="0"/>
    </xf>
    <xf numFmtId="0" fontId="7" fillId="0" borderId="52" xfId="28" applyFont="1" applyFill="1" applyBorder="1" applyAlignment="1" applyProtection="1">
      <alignment horizontal="center" vertical="center"/>
      <protection locked="0"/>
    </xf>
    <xf numFmtId="0" fontId="7" fillId="0" borderId="51" xfId="28" applyFont="1" applyFill="1" applyBorder="1" applyAlignment="1" applyProtection="1">
      <alignment horizontal="center" vertical="center"/>
      <protection locked="0"/>
    </xf>
    <xf numFmtId="0" fontId="39" fillId="0" borderId="46" xfId="28" applyFont="1" applyFill="1" applyBorder="1" applyAlignment="1" applyProtection="1">
      <alignment horizontal="center" vertical="center"/>
      <protection locked="0"/>
    </xf>
    <xf numFmtId="0" fontId="39" fillId="0" borderId="54" xfId="28" applyFont="1" applyFill="1" applyBorder="1" applyAlignment="1" applyProtection="1">
      <alignment horizontal="center" vertical="center"/>
      <protection locked="0"/>
    </xf>
    <xf numFmtId="0" fontId="39" fillId="0" borderId="47" xfId="28" applyFont="1" applyFill="1" applyBorder="1" applyAlignment="1" applyProtection="1">
      <alignment horizontal="center" vertical="center"/>
      <protection locked="0"/>
    </xf>
    <xf numFmtId="0" fontId="5" fillId="0" borderId="3" xfId="3" applyFont="1" applyFill="1" applyBorder="1" applyAlignment="1" applyProtection="1">
      <alignment horizontal="left" vertical="top" wrapText="1"/>
    </xf>
    <xf numFmtId="0" fontId="20" fillId="0" borderId="6" xfId="0" applyFont="1" applyFill="1" applyBorder="1" applyAlignment="1" applyProtection="1">
      <alignment horizontal="center" vertical="center" wrapText="1"/>
    </xf>
    <xf numFmtId="0" fontId="20" fillId="0" borderId="18" xfId="0" applyFont="1" applyFill="1" applyBorder="1" applyAlignment="1" applyProtection="1">
      <alignment horizontal="center" vertical="center" wrapText="1"/>
    </xf>
    <xf numFmtId="0" fontId="5" fillId="0" borderId="0" xfId="1" applyFont="1" applyFill="1" applyBorder="1" applyAlignment="1" applyProtection="1">
      <alignment horizontal="left" vertical="top" wrapText="1"/>
    </xf>
    <xf numFmtId="0" fontId="5" fillId="0" borderId="3" xfId="2" applyFont="1" applyFill="1" applyBorder="1" applyAlignment="1" applyProtection="1">
      <alignment vertical="top" wrapText="1"/>
    </xf>
    <xf numFmtId="0" fontId="20" fillId="0" borderId="58" xfId="13" applyFont="1" applyFill="1" applyBorder="1" applyAlignment="1" applyProtection="1">
      <alignment horizontal="center" vertical="center" wrapText="1"/>
    </xf>
    <xf numFmtId="0" fontId="20" fillId="0" borderId="11" xfId="13" applyFont="1" applyFill="1" applyBorder="1" applyAlignment="1" applyProtection="1">
      <alignment horizontal="center" vertical="center" wrapText="1"/>
    </xf>
    <xf numFmtId="0" fontId="20" fillId="0" borderId="27" xfId="13" applyFont="1" applyFill="1" applyBorder="1" applyAlignment="1" applyProtection="1">
      <alignment horizontal="center" vertical="center" wrapText="1"/>
    </xf>
    <xf numFmtId="0" fontId="20" fillId="0" borderId="57" xfId="13" applyFont="1" applyFill="1" applyBorder="1" applyAlignment="1" applyProtection="1">
      <alignment horizontal="center" vertical="center" wrapText="1"/>
    </xf>
    <xf numFmtId="0" fontId="20" fillId="0" borderId="3" xfId="13" applyFont="1" applyFill="1" applyBorder="1" applyAlignment="1" applyProtection="1">
      <alignment horizontal="center" vertical="center" wrapText="1"/>
    </xf>
    <xf numFmtId="0" fontId="20" fillId="0" borderId="29" xfId="13" applyFont="1" applyFill="1" applyBorder="1" applyAlignment="1" applyProtection="1">
      <alignment horizontal="center" vertical="center" wrapText="1"/>
    </xf>
    <xf numFmtId="0" fontId="43" fillId="0" borderId="4" xfId="28" applyFont="1" applyFill="1" applyBorder="1" applyAlignment="1" applyProtection="1">
      <alignment horizontal="left" vertical="top"/>
      <protection locked="0"/>
    </xf>
    <xf numFmtId="192" fontId="43" fillId="0" borderId="4" xfId="17" applyNumberFormat="1" applyFont="1" applyFill="1" applyBorder="1" applyAlignment="1" applyProtection="1">
      <alignment horizontal="left"/>
      <protection locked="0"/>
    </xf>
    <xf numFmtId="192" fontId="43" fillId="0" borderId="25" xfId="17" applyNumberFormat="1" applyFont="1" applyFill="1" applyBorder="1" applyAlignment="1" applyProtection="1">
      <alignment horizontal="left"/>
      <protection locked="0"/>
    </xf>
    <xf numFmtId="0" fontId="43" fillId="0" borderId="4" xfId="17" applyFont="1" applyFill="1" applyBorder="1" applyAlignment="1" applyProtection="1">
      <alignment horizontal="left"/>
      <protection locked="0"/>
    </xf>
    <xf numFmtId="0" fontId="43" fillId="0" borderId="25" xfId="17" applyFont="1" applyFill="1" applyBorder="1" applyAlignment="1" applyProtection="1">
      <alignment horizontal="left"/>
      <protection locked="0"/>
    </xf>
    <xf numFmtId="0" fontId="43" fillId="0" borderId="3" xfId="17" applyFont="1" applyBorder="1" applyAlignment="1">
      <alignment horizontal="left"/>
    </xf>
    <xf numFmtId="0" fontId="43" fillId="0" borderId="22" xfId="17" applyFont="1" applyBorder="1" applyAlignment="1" applyProtection="1">
      <alignment horizontal="left"/>
      <protection locked="0"/>
    </xf>
    <xf numFmtId="0" fontId="43" fillId="0" borderId="40" xfId="17" applyFont="1" applyBorder="1" applyAlignment="1" applyProtection="1">
      <alignment horizontal="left"/>
      <protection locked="0"/>
    </xf>
    <xf numFmtId="0" fontId="43" fillId="0" borderId="11" xfId="17" applyFont="1" applyBorder="1" applyAlignment="1" applyProtection="1">
      <alignment horizontal="left"/>
      <protection locked="0"/>
    </xf>
    <xf numFmtId="0" fontId="43" fillId="0" borderId="11" xfId="28" applyFont="1" applyFill="1" applyBorder="1" applyAlignment="1" applyProtection="1">
      <alignment horizontal="left" vertical="top"/>
      <protection locked="0"/>
    </xf>
    <xf numFmtId="0" fontId="43" fillId="0" borderId="4" xfId="17" applyFont="1" applyBorder="1" applyAlignment="1" applyProtection="1">
      <alignment horizontal="left"/>
      <protection locked="0"/>
    </xf>
    <xf numFmtId="0" fontId="43" fillId="0" borderId="25" xfId="17" applyFont="1" applyBorder="1" applyAlignment="1" applyProtection="1">
      <alignment horizontal="left"/>
      <protection locked="0"/>
    </xf>
    <xf numFmtId="0" fontId="43" fillId="0" borderId="22" xfId="17" applyFont="1" applyFill="1" applyBorder="1" applyAlignment="1" applyProtection="1">
      <alignment horizontal="left" wrapText="1"/>
      <protection locked="0"/>
    </xf>
    <xf numFmtId="0" fontId="59" fillId="0" borderId="22" xfId="0" applyFont="1" applyFill="1" applyBorder="1" applyProtection="1">
      <protection locked="0"/>
    </xf>
    <xf numFmtId="0" fontId="59" fillId="0" borderId="40" xfId="0" applyFont="1" applyFill="1" applyBorder="1" applyProtection="1">
      <protection locked="0"/>
    </xf>
    <xf numFmtId="0" fontId="48" fillId="0" borderId="4" xfId="28" applyFont="1" applyFill="1" applyBorder="1" applyAlignment="1" applyProtection="1">
      <alignment horizontal="left" vertical="top"/>
      <protection locked="0"/>
    </xf>
    <xf numFmtId="0" fontId="54" fillId="0" borderId="8" xfId="0" applyFont="1" applyBorder="1" applyAlignment="1" applyProtection="1">
      <alignment horizontal="left" vertical="top" wrapText="1" readingOrder="1"/>
      <protection locked="0"/>
    </xf>
    <xf numFmtId="0" fontId="54" fillId="0" borderId="4" xfId="0" applyFont="1" applyBorder="1" applyAlignment="1" applyProtection="1">
      <alignment horizontal="left" vertical="top" wrapText="1" readingOrder="1"/>
      <protection locked="0"/>
    </xf>
    <xf numFmtId="0" fontId="54" fillId="0" borderId="25" xfId="0" applyFont="1" applyBorder="1" applyAlignment="1" applyProtection="1">
      <alignment horizontal="left" vertical="top" wrapText="1" readingOrder="1"/>
      <protection locked="0"/>
    </xf>
    <xf numFmtId="0" fontId="54" fillId="0" borderId="21" xfId="0" applyFont="1" applyBorder="1" applyAlignment="1" applyProtection="1">
      <alignment horizontal="left" vertical="top" wrapText="1" readingOrder="1"/>
      <protection locked="0"/>
    </xf>
    <xf numFmtId="0" fontId="54" fillId="0" borderId="22" xfId="0" applyFont="1" applyBorder="1" applyAlignment="1" applyProtection="1">
      <alignment horizontal="left" vertical="top" wrapText="1" readingOrder="1"/>
      <protection locked="0"/>
    </xf>
    <xf numFmtId="0" fontId="54" fillId="0" borderId="40" xfId="0" applyFont="1" applyBorder="1" applyAlignment="1" applyProtection="1">
      <alignment horizontal="left" vertical="top" wrapText="1" readingOrder="1"/>
      <protection locked="0"/>
    </xf>
    <xf numFmtId="0" fontId="25" fillId="0" borderId="8" xfId="0" applyFont="1" applyFill="1" applyBorder="1" applyAlignment="1">
      <alignment horizontal="left" vertical="center"/>
    </xf>
    <xf numFmtId="0" fontId="25" fillId="0" borderId="25" xfId="0" applyFont="1" applyFill="1" applyBorder="1" applyAlignment="1">
      <alignment horizontal="left" vertical="center"/>
    </xf>
    <xf numFmtId="0" fontId="6" fillId="8" borderId="20" xfId="28" applyFont="1" applyFill="1" applyBorder="1" applyAlignment="1" applyProtection="1">
      <alignment vertical="center"/>
    </xf>
    <xf numFmtId="0" fontId="6" fillId="8" borderId="12" xfId="28" applyFont="1" applyFill="1" applyBorder="1" applyAlignment="1" applyProtection="1">
      <alignment horizontal="left" vertical="center"/>
    </xf>
    <xf numFmtId="0" fontId="44" fillId="18" borderId="8" xfId="28" applyFont="1" applyFill="1" applyBorder="1" applyAlignment="1" applyProtection="1">
      <alignment horizontal="left" vertical="center"/>
    </xf>
    <xf numFmtId="0" fontId="44" fillId="18" borderId="4" xfId="28" applyFont="1" applyFill="1" applyBorder="1" applyAlignment="1" applyProtection="1">
      <alignment horizontal="left" vertical="center"/>
    </xf>
    <xf numFmtId="0" fontId="44" fillId="18" borderId="4" xfId="28" applyFont="1" applyFill="1" applyBorder="1" applyAlignment="1" applyProtection="1">
      <alignment vertical="center"/>
    </xf>
    <xf numFmtId="0" fontId="44" fillId="18" borderId="4" xfId="28" applyFont="1" applyFill="1" applyBorder="1" applyAlignment="1" applyProtection="1">
      <alignment horizontal="center" vertical="center"/>
    </xf>
    <xf numFmtId="0" fontId="44" fillId="18" borderId="25" xfId="28" applyFont="1" applyFill="1" applyBorder="1" applyAlignment="1" applyProtection="1">
      <alignment horizontal="center" vertical="center"/>
    </xf>
    <xf numFmtId="0" fontId="37" fillId="19" borderId="8" xfId="28" applyFont="1" applyFill="1" applyBorder="1" applyAlignment="1" applyProtection="1">
      <alignment horizontal="left" vertical="center"/>
    </xf>
    <xf numFmtId="0" fontId="37" fillId="19" borderId="4" xfId="28" applyFont="1" applyFill="1" applyBorder="1" applyAlignment="1" applyProtection="1">
      <alignment horizontal="left" vertical="center"/>
    </xf>
    <xf numFmtId="0" fontId="37" fillId="19" borderId="4" xfId="28" applyFont="1" applyFill="1" applyBorder="1" applyAlignment="1" applyProtection="1">
      <alignment horizontal="center" vertical="center"/>
    </xf>
    <xf numFmtId="0" fontId="37" fillId="19" borderId="25" xfId="28" applyFont="1" applyFill="1" applyBorder="1" applyAlignment="1" applyProtection="1">
      <alignment horizontal="center" vertical="center"/>
    </xf>
    <xf numFmtId="0" fontId="37" fillId="20" borderId="8" xfId="28" applyFont="1" applyFill="1" applyBorder="1" applyAlignment="1" applyProtection="1">
      <alignment horizontal="left" vertical="center"/>
    </xf>
    <xf numFmtId="0" fontId="37" fillId="20" borderId="4" xfId="28" applyFont="1" applyFill="1" applyBorder="1" applyAlignment="1" applyProtection="1">
      <alignment horizontal="left" vertical="center"/>
    </xf>
    <xf numFmtId="0" fontId="37" fillId="20" borderId="4" xfId="28" applyFont="1" applyFill="1" applyBorder="1" applyAlignment="1" applyProtection="1">
      <alignment horizontal="center" vertical="center"/>
    </xf>
    <xf numFmtId="0" fontId="37" fillId="20" borderId="25" xfId="28" applyFont="1" applyFill="1" applyBorder="1" applyAlignment="1" applyProtection="1">
      <alignment horizontal="center" vertical="center"/>
    </xf>
    <xf numFmtId="0" fontId="37" fillId="20" borderId="8" xfId="28" applyFont="1" applyFill="1" applyBorder="1" applyAlignment="1" applyProtection="1">
      <alignment horizontal="left" vertical="top"/>
    </xf>
    <xf numFmtId="0" fontId="37" fillId="20" borderId="4" xfId="28" applyFont="1" applyFill="1" applyBorder="1" applyAlignment="1" applyProtection="1">
      <alignment horizontal="left" vertical="top"/>
    </xf>
    <xf numFmtId="0" fontId="37" fillId="20" borderId="25" xfId="28" applyFont="1" applyFill="1" applyBorder="1" applyAlignment="1" applyProtection="1">
      <alignment horizontal="left" vertical="top"/>
    </xf>
    <xf numFmtId="0" fontId="37" fillId="20" borderId="8" xfId="28" applyFont="1" applyFill="1" applyBorder="1" applyAlignment="1" applyProtection="1">
      <alignment horizontal="left" vertical="center"/>
    </xf>
    <xf numFmtId="0" fontId="37" fillId="20" borderId="4" xfId="28" applyFont="1" applyFill="1" applyBorder="1" applyAlignment="1" applyProtection="1">
      <alignment horizontal="left" vertical="center"/>
    </xf>
    <xf numFmtId="0" fontId="37" fillId="20" borderId="25" xfId="28" applyFont="1" applyFill="1" applyBorder="1" applyAlignment="1" applyProtection="1">
      <alignment horizontal="left" vertical="center"/>
    </xf>
    <xf numFmtId="0" fontId="37" fillId="21" borderId="8" xfId="28" applyFont="1" applyFill="1" applyBorder="1" applyAlignment="1" applyProtection="1">
      <alignment horizontal="left" vertical="center"/>
    </xf>
    <xf numFmtId="0" fontId="37" fillId="21" borderId="4" xfId="28" applyFont="1" applyFill="1" applyBorder="1" applyAlignment="1" applyProtection="1">
      <alignment horizontal="left" vertical="top"/>
    </xf>
    <xf numFmtId="0" fontId="37" fillId="21" borderId="4" xfId="28" applyFont="1" applyFill="1" applyBorder="1" applyAlignment="1" applyProtection="1">
      <alignment vertical="top"/>
    </xf>
    <xf numFmtId="0" fontId="37" fillId="21" borderId="4" xfId="28" applyFont="1" applyFill="1" applyBorder="1" applyAlignment="1" applyProtection="1">
      <alignment horizontal="center" vertical="center"/>
    </xf>
    <xf numFmtId="0" fontId="37" fillId="21" borderId="25" xfId="28" applyFont="1" applyFill="1" applyBorder="1" applyAlignment="1" applyProtection="1">
      <alignment horizontal="center" vertical="center"/>
    </xf>
    <xf numFmtId="0" fontId="37" fillId="21" borderId="4" xfId="28" applyFont="1" applyFill="1" applyBorder="1" applyAlignment="1" applyProtection="1">
      <alignment horizontal="left" vertical="center"/>
    </xf>
    <xf numFmtId="0" fontId="37" fillId="21" borderId="4" xfId="28" applyFont="1" applyFill="1" applyBorder="1" applyAlignment="1" applyProtection="1">
      <alignment vertical="center"/>
    </xf>
    <xf numFmtId="0" fontId="44" fillId="18" borderId="7" xfId="28" applyFont="1" applyFill="1" applyBorder="1" applyAlignment="1" applyProtection="1">
      <alignment horizontal="left" vertical="center"/>
    </xf>
    <xf numFmtId="0" fontId="44" fillId="18" borderId="3" xfId="28" applyFont="1" applyFill="1" applyBorder="1" applyAlignment="1" applyProtection="1">
      <alignment horizontal="left" vertical="center"/>
    </xf>
    <xf numFmtId="0" fontId="44" fillId="18" borderId="3" xfId="28" applyFont="1" applyFill="1" applyBorder="1" applyAlignment="1" applyProtection="1">
      <alignment horizontal="center" vertical="center"/>
    </xf>
    <xf numFmtId="0" fontId="44" fillId="18" borderId="29" xfId="28" applyFont="1" applyFill="1" applyBorder="1" applyAlignment="1" applyProtection="1">
      <alignment horizontal="center" vertical="center"/>
    </xf>
    <xf numFmtId="0" fontId="37" fillId="20" borderId="9" xfId="28" applyFont="1" applyFill="1" applyBorder="1" applyAlignment="1" applyProtection="1">
      <alignment horizontal="left" vertical="center"/>
    </xf>
    <xf numFmtId="0" fontId="37" fillId="20" borderId="11" xfId="28" applyFont="1" applyFill="1" applyBorder="1" applyAlignment="1" applyProtection="1">
      <alignment horizontal="left" vertical="center"/>
    </xf>
    <xf numFmtId="0" fontId="37" fillId="20" borderId="11" xfId="28" applyFont="1" applyFill="1" applyBorder="1" applyAlignment="1" applyProtection="1">
      <alignment horizontal="center" vertical="center"/>
    </xf>
    <xf numFmtId="0" fontId="37" fillId="20" borderId="27" xfId="28" applyFont="1" applyFill="1" applyBorder="1" applyAlignment="1" applyProtection="1">
      <alignment horizontal="center" vertical="center"/>
    </xf>
    <xf numFmtId="0" fontId="7" fillId="0" borderId="15" xfId="28" applyFont="1" applyFill="1" applyBorder="1" applyAlignment="1" applyProtection="1">
      <alignment horizontal="center" vertical="center"/>
      <protection locked="0"/>
    </xf>
    <xf numFmtId="0" fontId="6" fillId="8" borderId="23" xfId="28" applyFont="1" applyFill="1" applyBorder="1" applyAlignment="1" applyProtection="1">
      <alignment horizontal="left" vertical="center"/>
    </xf>
    <xf numFmtId="0" fontId="6" fillId="8" borderId="20" xfId="28" applyFont="1" applyFill="1" applyBorder="1" applyAlignment="1" applyProtection="1">
      <alignment horizontal="left" vertical="center"/>
    </xf>
    <xf numFmtId="0" fontId="6" fillId="8" borderId="24" xfId="28" applyFont="1" applyFill="1" applyBorder="1" applyAlignment="1" applyProtection="1">
      <alignment horizontal="left" vertical="center"/>
    </xf>
    <xf numFmtId="0" fontId="44" fillId="18" borderId="8" xfId="28" applyFont="1" applyFill="1" applyBorder="1" applyAlignment="1" applyProtection="1">
      <alignment horizontal="left" vertical="top"/>
    </xf>
    <xf numFmtId="0" fontId="44" fillId="18" borderId="4" xfId="28" applyFont="1" applyFill="1" applyBorder="1" applyAlignment="1" applyProtection="1">
      <alignment horizontal="left" vertical="top"/>
    </xf>
    <xf numFmtId="0" fontId="44" fillId="18" borderId="4" xfId="28" applyFont="1" applyFill="1" applyBorder="1" applyAlignment="1" applyProtection="1">
      <alignment vertical="top"/>
    </xf>
    <xf numFmtId="0" fontId="37" fillId="21" borderId="8" xfId="28" applyFont="1" applyFill="1" applyBorder="1" applyAlignment="1" applyProtection="1">
      <alignment horizontal="left" vertical="top"/>
    </xf>
    <xf numFmtId="0" fontId="37" fillId="21" borderId="4" xfId="28" applyFont="1" applyFill="1" applyBorder="1" applyAlignment="1" applyProtection="1">
      <alignment horizontal="left" vertical="top"/>
    </xf>
    <xf numFmtId="0" fontId="37" fillId="21" borderId="25" xfId="28" applyFont="1" applyFill="1" applyBorder="1" applyAlignment="1" applyProtection="1">
      <alignment horizontal="left" vertical="top"/>
    </xf>
    <xf numFmtId="0" fontId="37" fillId="21" borderId="8" xfId="28" applyFont="1" applyFill="1" applyBorder="1" applyAlignment="1" applyProtection="1">
      <alignment horizontal="left" vertical="center"/>
    </xf>
    <xf numFmtId="0" fontId="37" fillId="21" borderId="4" xfId="28" applyFont="1" applyFill="1" applyBorder="1" applyAlignment="1" applyProtection="1">
      <alignment horizontal="left" vertical="center"/>
    </xf>
    <xf numFmtId="0" fontId="37" fillId="21" borderId="25" xfId="28" applyFont="1" applyFill="1" applyBorder="1" applyAlignment="1" applyProtection="1">
      <alignment horizontal="left" vertical="center"/>
    </xf>
    <xf numFmtId="0" fontId="44" fillId="18" borderId="8" xfId="28" applyFont="1" applyFill="1" applyBorder="1" applyAlignment="1" applyProtection="1">
      <alignment horizontal="left" vertical="center"/>
    </xf>
    <xf numFmtId="0" fontId="44" fillId="18" borderId="4" xfId="28" applyFont="1" applyFill="1" applyBorder="1" applyAlignment="1" applyProtection="1">
      <alignment horizontal="left" vertical="center"/>
    </xf>
    <xf numFmtId="0" fontId="44" fillId="18" borderId="25" xfId="28" applyFont="1" applyFill="1" applyBorder="1" applyAlignment="1" applyProtection="1">
      <alignment horizontal="left" vertical="center"/>
    </xf>
    <xf numFmtId="0" fontId="37" fillId="20" borderId="9" xfId="28" applyFont="1" applyFill="1" applyBorder="1" applyAlignment="1" applyProtection="1">
      <alignment horizontal="left" vertical="center"/>
    </xf>
    <xf numFmtId="0" fontId="37" fillId="20" borderId="11" xfId="28" applyFont="1" applyFill="1" applyBorder="1" applyAlignment="1" applyProtection="1">
      <alignment horizontal="left" vertical="center"/>
    </xf>
    <xf numFmtId="0" fontId="37" fillId="20" borderId="8" xfId="28" applyFont="1" applyFill="1" applyBorder="1" applyAlignment="1" applyProtection="1">
      <alignment horizontal="left" vertical="top"/>
    </xf>
    <xf numFmtId="0" fontId="37" fillId="20" borderId="4" xfId="28" applyFont="1" applyFill="1" applyBorder="1" applyAlignment="1" applyProtection="1">
      <alignment horizontal="left" vertical="top"/>
    </xf>
    <xf numFmtId="0" fontId="37" fillId="19" borderId="9" xfId="28" applyFont="1" applyFill="1" applyBorder="1" applyAlignment="1" applyProtection="1">
      <alignment horizontal="left" vertical="center"/>
    </xf>
    <xf numFmtId="0" fontId="37" fillId="19" borderId="11" xfId="28" applyFont="1" applyFill="1" applyBorder="1" applyAlignment="1" applyProtection="1">
      <alignment horizontal="left" vertical="center"/>
    </xf>
    <xf numFmtId="0" fontId="44" fillId="18" borderId="25" xfId="28" applyFont="1" applyFill="1" applyBorder="1" applyAlignment="1" applyProtection="1">
      <alignment horizontal="left" vertical="center"/>
    </xf>
    <xf numFmtId="0" fontId="37" fillId="21" borderId="25" xfId="28" applyFont="1" applyFill="1" applyBorder="1" applyAlignment="1" applyProtection="1">
      <alignment horizontal="left" vertical="center"/>
    </xf>
    <xf numFmtId="0" fontId="37" fillId="20" borderId="25" xfId="28" applyFont="1" applyFill="1" applyBorder="1" applyAlignment="1" applyProtection="1">
      <alignment horizontal="left" vertical="center"/>
    </xf>
    <xf numFmtId="0" fontId="6" fillId="8" borderId="23" xfId="28" applyFont="1" applyFill="1" applyBorder="1" applyAlignment="1" applyProtection="1">
      <alignment horizontal="center" vertical="center"/>
    </xf>
    <xf numFmtId="0" fontId="44" fillId="22" borderId="4" xfId="28" applyFont="1" applyFill="1" applyBorder="1" applyAlignment="1" applyProtection="1">
      <alignment horizontal="left" vertical="top"/>
    </xf>
    <xf numFmtId="0" fontId="44" fillId="22" borderId="4" xfId="28" applyFont="1" applyFill="1" applyBorder="1" applyAlignment="1" applyProtection="1">
      <alignment horizontal="center" vertical="top"/>
    </xf>
    <xf numFmtId="0" fontId="44" fillId="22" borderId="4" xfId="28" applyFont="1" applyFill="1" applyBorder="1" applyAlignment="1" applyProtection="1">
      <alignment horizontal="left" vertical="center"/>
    </xf>
    <xf numFmtId="0" fontId="44" fillId="22" borderId="4" xfId="28" applyFont="1" applyFill="1" applyBorder="1" applyAlignment="1" applyProtection="1">
      <alignment horizontal="center" vertical="center"/>
    </xf>
    <xf numFmtId="0" fontId="44" fillId="22" borderId="25" xfId="28" applyFont="1" applyFill="1" applyBorder="1" applyAlignment="1" applyProtection="1">
      <alignment horizontal="left" vertical="center"/>
    </xf>
    <xf numFmtId="0" fontId="44" fillId="22" borderId="8" xfId="28" applyFont="1" applyFill="1" applyBorder="1" applyAlignment="1" applyProtection="1">
      <alignment horizontal="left" vertical="center"/>
    </xf>
    <xf numFmtId="0" fontId="44" fillId="22" borderId="25" xfId="28" applyFont="1" applyFill="1" applyBorder="1" applyAlignment="1" applyProtection="1">
      <alignment horizontal="center" vertical="center"/>
    </xf>
    <xf numFmtId="0" fontId="37" fillId="21" borderId="0" xfId="28" applyFont="1" applyFill="1" applyBorder="1" applyAlignment="1" applyProtection="1">
      <alignment horizontal="left" vertical="top"/>
    </xf>
    <xf numFmtId="0" fontId="37" fillId="20" borderId="0" xfId="28" applyFont="1" applyFill="1" applyBorder="1" applyAlignment="1" applyProtection="1">
      <alignment horizontal="left" vertical="top"/>
    </xf>
    <xf numFmtId="0" fontId="30" fillId="20" borderId="0" xfId="28" applyFont="1" applyFill="1" applyBorder="1" applyAlignment="1" applyProtection="1">
      <alignment horizontal="left" vertical="center"/>
    </xf>
    <xf numFmtId="0" fontId="29" fillId="20" borderId="0" xfId="28" applyFont="1" applyFill="1" applyBorder="1" applyAlignment="1" applyProtection="1">
      <alignment horizontal="left" vertical="center"/>
    </xf>
    <xf numFmtId="0" fontId="0" fillId="0" borderId="0" xfId="0" applyProtection="1"/>
    <xf numFmtId="0" fontId="53" fillId="0" borderId="0" xfId="0" applyFont="1" applyBorder="1" applyAlignment="1" applyProtection="1">
      <alignment horizontal="left" vertical="top"/>
    </xf>
    <xf numFmtId="0" fontId="54" fillId="0" borderId="0" xfId="0" applyFont="1" applyBorder="1" applyProtection="1"/>
    <xf numFmtId="0" fontId="38" fillId="0" borderId="0" xfId="0" applyFont="1" applyBorder="1" applyAlignment="1" applyProtection="1">
      <alignment horizontal="left" vertical="top" wrapText="1"/>
    </xf>
    <xf numFmtId="0" fontId="38" fillId="0" borderId="0" xfId="0" applyFont="1" applyBorder="1" applyAlignment="1" applyProtection="1">
      <alignment horizontal="left" vertical="top" indent="2"/>
    </xf>
    <xf numFmtId="0" fontId="0" fillId="0" borderId="0" xfId="0" applyBorder="1" applyProtection="1"/>
    <xf numFmtId="0" fontId="55" fillId="0" borderId="0" xfId="0" applyFont="1" applyBorder="1" applyAlignment="1" applyProtection="1">
      <alignment horizontal="left" vertical="top"/>
    </xf>
    <xf numFmtId="0" fontId="54" fillId="0" borderId="0" xfId="0" applyFont="1" applyBorder="1" applyAlignment="1" applyProtection="1">
      <alignment horizontal="left" vertical="top"/>
    </xf>
    <xf numFmtId="0" fontId="38" fillId="0" borderId="0" xfId="0" applyFont="1" applyBorder="1" applyAlignment="1" applyProtection="1">
      <alignment horizontal="left" vertical="top"/>
    </xf>
    <xf numFmtId="0" fontId="56" fillId="0" borderId="0" xfId="0" applyFont="1" applyBorder="1" applyAlignment="1" applyProtection="1">
      <alignment horizontal="left" vertical="top"/>
    </xf>
    <xf numFmtId="0" fontId="54" fillId="14" borderId="0" xfId="0" applyFont="1" applyFill="1" applyBorder="1" applyAlignment="1" applyProtection="1">
      <alignment horizontal="center" vertical="center"/>
    </xf>
    <xf numFmtId="0" fontId="54" fillId="15" borderId="0" xfId="0" applyFont="1" applyFill="1" applyBorder="1" applyAlignment="1" applyProtection="1">
      <alignment horizontal="center" vertical="center"/>
    </xf>
    <xf numFmtId="0" fontId="54" fillId="13" borderId="0" xfId="0" applyFont="1" applyFill="1" applyBorder="1" applyAlignment="1" applyProtection="1">
      <alignment horizontal="center" vertical="center"/>
    </xf>
    <xf numFmtId="0" fontId="54" fillId="0" borderId="0" xfId="0" applyFont="1" applyBorder="1" applyAlignment="1" applyProtection="1">
      <alignment horizontal="center" vertical="center"/>
    </xf>
    <xf numFmtId="0" fontId="54" fillId="16" borderId="0" xfId="0" applyFont="1" applyFill="1" applyBorder="1" applyAlignment="1" applyProtection="1">
      <alignment horizontal="center" vertical="center"/>
    </xf>
    <xf numFmtId="0" fontId="54" fillId="17" borderId="0" xfId="0" applyFont="1" applyFill="1" applyBorder="1" applyAlignment="1" applyProtection="1">
      <alignment horizontal="center" vertical="center"/>
    </xf>
    <xf numFmtId="0" fontId="54" fillId="0" borderId="0" xfId="0" applyFont="1" applyBorder="1" applyAlignment="1" applyProtection="1">
      <alignment horizontal="left" vertical="top" wrapText="1"/>
    </xf>
    <xf numFmtId="0" fontId="5" fillId="0" borderId="0" xfId="0" applyFont="1" applyFill="1" applyBorder="1" applyAlignment="1" applyProtection="1">
      <alignment horizontal="left" vertical="top"/>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xf>
    <xf numFmtId="0" fontId="5" fillId="0" borderId="0" xfId="0" applyFont="1" applyFill="1" applyBorder="1" applyProtection="1"/>
    <xf numFmtId="0" fontId="51" fillId="0" borderId="48" xfId="0" applyFont="1" applyBorder="1" applyAlignment="1" applyProtection="1">
      <alignment horizontal="center" vertical="center"/>
    </xf>
    <xf numFmtId="0" fontId="51" fillId="0" borderId="49" xfId="0" applyFont="1" applyBorder="1" applyAlignment="1" applyProtection="1">
      <alignment horizontal="center" vertical="center"/>
    </xf>
    <xf numFmtId="0" fontId="51" fillId="0" borderId="50" xfId="0" applyFont="1" applyBorder="1" applyAlignment="1" applyProtection="1">
      <alignment horizontal="center" vertical="center"/>
    </xf>
    <xf numFmtId="0" fontId="5" fillId="10" borderId="0" xfId="0" applyFont="1" applyFill="1" applyBorder="1" applyAlignment="1" applyProtection="1">
      <alignment horizontal="center"/>
    </xf>
    <xf numFmtId="0" fontId="5" fillId="0" borderId="0" xfId="0" applyFont="1" applyFill="1" applyBorder="1" applyAlignment="1" applyProtection="1">
      <alignment horizontal="center"/>
    </xf>
    <xf numFmtId="0" fontId="5" fillId="0" borderId="0" xfId="0" applyFont="1" applyBorder="1" applyAlignment="1" applyProtection="1">
      <alignment horizontal="center"/>
    </xf>
    <xf numFmtId="0" fontId="5" fillId="10" borderId="0"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0" xfId="0" applyFont="1" applyBorder="1" applyAlignment="1" applyProtection="1">
      <alignment vertical="center"/>
    </xf>
    <xf numFmtId="0" fontId="5" fillId="0" borderId="0" xfId="0" applyFont="1" applyBorder="1" applyProtection="1"/>
    <xf numFmtId="176" fontId="37" fillId="0" borderId="7" xfId="0" applyNumberFormat="1" applyFont="1" applyBorder="1" applyAlignment="1" applyProtection="1">
      <alignment horizontal="left" vertical="top"/>
    </xf>
    <xf numFmtId="176" fontId="37" fillId="0" borderId="9" xfId="0" applyNumberFormat="1" applyFont="1" applyBorder="1" applyAlignment="1" applyProtection="1">
      <alignment horizontal="left" vertical="top"/>
    </xf>
    <xf numFmtId="176" fontId="37" fillId="0" borderId="8" xfId="0" applyNumberFormat="1" applyFont="1" applyBorder="1" applyAlignment="1" applyProtection="1">
      <alignment horizontal="left" vertical="top"/>
    </xf>
    <xf numFmtId="176" fontId="37" fillId="0" borderId="10" xfId="0" applyNumberFormat="1" applyFont="1" applyBorder="1" applyAlignment="1" applyProtection="1">
      <alignment horizontal="left" vertical="top"/>
    </xf>
    <xf numFmtId="177" fontId="37" fillId="0" borderId="10" xfId="0" applyNumberFormat="1" applyFont="1" applyBorder="1" applyAlignment="1" applyProtection="1">
      <alignment horizontal="left" vertical="top"/>
    </xf>
    <xf numFmtId="169" fontId="37" fillId="0" borderId="0" xfId="0" applyNumberFormat="1" applyFont="1" applyBorder="1" applyAlignment="1" applyProtection="1">
      <alignment horizontal="left" vertical="top"/>
    </xf>
    <xf numFmtId="0" fontId="5" fillId="0" borderId="0" xfId="0" applyFont="1" applyBorder="1" applyAlignment="1" applyProtection="1">
      <alignment horizontal="left" vertical="top"/>
    </xf>
    <xf numFmtId="177" fontId="37" fillId="0" borderId="7" xfId="0" applyNumberFormat="1" applyFont="1" applyBorder="1" applyAlignment="1" applyProtection="1">
      <alignment horizontal="left" vertical="top"/>
    </xf>
    <xf numFmtId="169" fontId="37" fillId="0" borderId="3" xfId="0" applyNumberFormat="1" applyFont="1" applyBorder="1" applyAlignment="1" applyProtection="1">
      <alignment horizontal="left" vertical="top"/>
    </xf>
    <xf numFmtId="0" fontId="5" fillId="0" borderId="3" xfId="0" applyFont="1" applyBorder="1" applyAlignment="1" applyProtection="1">
      <alignment horizontal="left" vertical="top"/>
    </xf>
    <xf numFmtId="0" fontId="0" fillId="0" borderId="22" xfId="0" applyBorder="1" applyAlignment="1" applyProtection="1">
      <alignment vertical="top"/>
    </xf>
    <xf numFmtId="0" fontId="5" fillId="0" borderId="0" xfId="0" applyFont="1" applyFill="1" applyBorder="1" applyAlignment="1" applyProtection="1">
      <alignment horizontal="center" vertical="top"/>
    </xf>
    <xf numFmtId="183" fontId="37" fillId="0" borderId="9" xfId="0" applyNumberFormat="1" applyFont="1" applyBorder="1" applyAlignment="1" applyProtection="1">
      <alignment horizontal="left" vertical="top"/>
    </xf>
    <xf numFmtId="170" fontId="37" fillId="0" borderId="10" xfId="0" applyNumberFormat="1" applyFont="1" applyBorder="1" applyAlignment="1" applyProtection="1">
      <alignment horizontal="left" vertical="top"/>
    </xf>
    <xf numFmtId="0" fontId="5" fillId="0" borderId="7" xfId="0" applyFont="1" applyFill="1" applyBorder="1" applyAlignment="1" applyProtection="1">
      <alignment horizontal="center" vertical="top"/>
    </xf>
    <xf numFmtId="0" fontId="5" fillId="0" borderId="3" xfId="0" applyFont="1" applyFill="1" applyBorder="1" applyAlignment="1" applyProtection="1">
      <alignment vertical="top"/>
    </xf>
    <xf numFmtId="183" fontId="37" fillId="0" borderId="7" xfId="0" applyNumberFormat="1" applyFont="1" applyBorder="1" applyAlignment="1" applyProtection="1">
      <alignment horizontal="left" vertical="top"/>
    </xf>
    <xf numFmtId="0" fontId="39" fillId="0" borderId="3" xfId="0" applyFont="1" applyBorder="1" applyAlignment="1" applyProtection="1">
      <alignment vertical="top"/>
    </xf>
    <xf numFmtId="183" fontId="37" fillId="0" borderId="10" xfId="0" applyNumberFormat="1" applyFont="1" applyBorder="1" applyAlignment="1" applyProtection="1">
      <alignment horizontal="left" vertical="top"/>
    </xf>
    <xf numFmtId="0" fontId="5" fillId="0" borderId="11" xfId="0" applyFont="1" applyFill="1" applyBorder="1" applyAlignment="1" applyProtection="1">
      <alignment vertical="top"/>
    </xf>
    <xf numFmtId="0" fontId="5" fillId="0" borderId="45"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25" xfId="0" applyFont="1" applyFill="1" applyBorder="1" applyAlignment="1" applyProtection="1">
      <alignment horizontal="center" vertical="center"/>
    </xf>
    <xf numFmtId="0" fontId="5" fillId="0" borderId="10" xfId="0" applyFont="1" applyFill="1" applyBorder="1" applyAlignment="1" applyProtection="1">
      <alignment horizontal="center" vertical="top"/>
    </xf>
    <xf numFmtId="0" fontId="5" fillId="0" borderId="0" xfId="0" applyFont="1" applyFill="1" applyBorder="1" applyAlignment="1" applyProtection="1">
      <alignment vertical="top"/>
    </xf>
    <xf numFmtId="0" fontId="5" fillId="0" borderId="0" xfId="0" applyFont="1" applyBorder="1" applyAlignment="1" applyProtection="1">
      <alignment horizontal="center" vertical="center"/>
    </xf>
    <xf numFmtId="0" fontId="5" fillId="10" borderId="0" xfId="0" applyFont="1" applyFill="1" applyBorder="1" applyProtection="1"/>
    <xf numFmtId="168" fontId="37" fillId="0" borderId="8" xfId="0" applyNumberFormat="1" applyFont="1" applyBorder="1" applyAlignment="1" applyProtection="1">
      <alignment horizontal="left" vertical="top"/>
    </xf>
    <xf numFmtId="168" fontId="37" fillId="0" borderId="10" xfId="0" applyNumberFormat="1" applyFont="1" applyBorder="1" applyAlignment="1" applyProtection="1">
      <alignment horizontal="left" vertical="top"/>
    </xf>
    <xf numFmtId="168" fontId="37" fillId="0" borderId="9" xfId="0" applyNumberFormat="1" applyFont="1" applyBorder="1" applyAlignment="1" applyProtection="1">
      <alignment horizontal="left" vertical="top"/>
    </xf>
    <xf numFmtId="0" fontId="39" fillId="0" borderId="11" xfId="0" applyFont="1" applyBorder="1" applyAlignment="1" applyProtection="1">
      <alignment vertical="top"/>
    </xf>
    <xf numFmtId="168" fontId="37" fillId="0" borderId="7" xfId="0" applyNumberFormat="1" applyFont="1" applyBorder="1" applyAlignment="1" applyProtection="1">
      <alignment horizontal="left" vertical="top"/>
    </xf>
    <xf numFmtId="0" fontId="39" fillId="0" borderId="0" xfId="0" applyFont="1" applyBorder="1" applyAlignment="1" applyProtection="1">
      <alignment vertical="top"/>
    </xf>
    <xf numFmtId="169" fontId="39" fillId="0" borderId="0" xfId="0" applyNumberFormat="1" applyFont="1" applyBorder="1" applyAlignment="1" applyProtection="1">
      <alignment horizontal="left" vertical="top"/>
    </xf>
    <xf numFmtId="169" fontId="39" fillId="0" borderId="0" xfId="0" applyNumberFormat="1" applyFont="1" applyBorder="1" applyAlignment="1" applyProtection="1">
      <alignment horizontal="left" vertical="top" wrapText="1"/>
    </xf>
    <xf numFmtId="0" fontId="51" fillId="0" borderId="57" xfId="0" applyFont="1" applyBorder="1" applyAlignment="1" applyProtection="1">
      <alignment horizontal="center" vertical="center"/>
    </xf>
    <xf numFmtId="0" fontId="51" fillId="0" borderId="3" xfId="0" applyFont="1" applyBorder="1" applyAlignment="1" applyProtection="1">
      <alignment horizontal="center" vertical="center"/>
    </xf>
    <xf numFmtId="0" fontId="51" fillId="0" borderId="29" xfId="0" applyFont="1" applyBorder="1" applyAlignment="1" applyProtection="1">
      <alignment horizontal="center" vertical="center"/>
    </xf>
    <xf numFmtId="178" fontId="37" fillId="0" borderId="10" xfId="0" applyNumberFormat="1" applyFont="1" applyBorder="1" applyAlignment="1" applyProtection="1">
      <alignment horizontal="left" vertical="top"/>
    </xf>
    <xf numFmtId="178" fontId="37" fillId="0" borderId="7" xfId="0" applyNumberFormat="1" applyFont="1" applyBorder="1" applyAlignment="1" applyProtection="1">
      <alignment horizontal="left" vertical="top"/>
    </xf>
    <xf numFmtId="169" fontId="39" fillId="0" borderId="4" xfId="0" applyNumberFormat="1" applyFont="1" applyBorder="1" applyAlignment="1" applyProtection="1">
      <alignment horizontal="left" vertical="top" wrapText="1"/>
    </xf>
    <xf numFmtId="0" fontId="5" fillId="0" borderId="0" xfId="0" applyFont="1" applyFill="1" applyBorder="1" applyAlignment="1" applyProtection="1">
      <alignment horizontal="center" vertical="center"/>
    </xf>
    <xf numFmtId="182" fontId="37" fillId="0" borderId="8" xfId="0" applyNumberFormat="1" applyFont="1" applyBorder="1" applyAlignment="1" applyProtection="1">
      <alignment horizontal="left" vertical="top"/>
    </xf>
    <xf numFmtId="182" fontId="37" fillId="0" borderId="9" xfId="0" applyNumberFormat="1" applyFont="1" applyBorder="1" applyAlignment="1" applyProtection="1">
      <alignment horizontal="left" vertical="top"/>
    </xf>
    <xf numFmtId="182" fontId="37" fillId="0" borderId="10" xfId="0" applyNumberFormat="1" applyFont="1" applyBorder="1" applyAlignment="1" applyProtection="1">
      <alignment horizontal="left" vertical="top"/>
    </xf>
    <xf numFmtId="182" fontId="37" fillId="0" borderId="7" xfId="0" applyNumberFormat="1" applyFont="1" applyBorder="1" applyAlignment="1" applyProtection="1">
      <alignment horizontal="left" vertical="top"/>
    </xf>
    <xf numFmtId="0" fontId="5" fillId="0" borderId="10" xfId="0" applyFont="1" applyFill="1" applyBorder="1" applyAlignment="1" applyProtection="1">
      <alignment horizontal="center" vertical="top" wrapText="1"/>
    </xf>
    <xf numFmtId="169" fontId="37" fillId="0" borderId="0" xfId="11" applyNumberFormat="1" applyFont="1" applyFill="1" applyBorder="1" applyAlignment="1" applyProtection="1">
      <alignment horizontal="left" vertical="top"/>
    </xf>
    <xf numFmtId="0" fontId="5" fillId="10" borderId="0" xfId="0" applyFont="1" applyFill="1" applyBorder="1" applyAlignment="1" applyProtection="1">
      <alignment horizontal="left" vertical="center" wrapText="1" indent="1"/>
    </xf>
    <xf numFmtId="0" fontId="5" fillId="0" borderId="0" xfId="0" applyFont="1" applyFill="1" applyBorder="1" applyAlignment="1" applyProtection="1">
      <alignment horizontal="left" vertical="center" wrapText="1" indent="1"/>
    </xf>
    <xf numFmtId="0" fontId="5" fillId="13" borderId="0" xfId="0" applyFont="1" applyFill="1" applyBorder="1" applyAlignment="1" applyProtection="1">
      <alignment horizontal="left" vertical="center" wrapText="1" indent="1"/>
    </xf>
    <xf numFmtId="0" fontId="5" fillId="7" borderId="0" xfId="0" applyFont="1" applyFill="1" applyBorder="1" applyProtection="1"/>
    <xf numFmtId="169" fontId="37" fillId="0" borderId="3" xfId="11" applyNumberFormat="1" applyFont="1" applyFill="1" applyBorder="1" applyAlignment="1" applyProtection="1">
      <alignment horizontal="left" vertical="top"/>
    </xf>
    <xf numFmtId="0" fontId="39" fillId="0" borderId="4" xfId="0" applyFont="1" applyBorder="1" applyAlignment="1" applyProtection="1">
      <alignment horizontal="left" vertical="top" wrapText="1"/>
    </xf>
    <xf numFmtId="0" fontId="39" fillId="0" borderId="4" xfId="0" applyFont="1" applyBorder="1" applyAlignment="1" applyProtection="1">
      <alignment vertical="top"/>
    </xf>
    <xf numFmtId="184" fontId="37" fillId="0" borderId="10" xfId="0" applyNumberFormat="1" applyFont="1" applyBorder="1" applyAlignment="1" applyProtection="1">
      <alignment horizontal="left" vertical="top"/>
    </xf>
    <xf numFmtId="184" fontId="37" fillId="0" borderId="9" xfId="0" applyNumberFormat="1" applyFont="1" applyBorder="1" applyAlignment="1" applyProtection="1">
      <alignment horizontal="left" vertical="top"/>
    </xf>
    <xf numFmtId="184" fontId="37" fillId="0" borderId="8" xfId="0" applyNumberFormat="1" applyFont="1" applyBorder="1" applyAlignment="1" applyProtection="1">
      <alignment horizontal="left" vertical="top"/>
    </xf>
    <xf numFmtId="0" fontId="39" fillId="0" borderId="11" xfId="0" applyFont="1" applyFill="1" applyBorder="1" applyAlignment="1" applyProtection="1">
      <alignment vertical="top"/>
    </xf>
    <xf numFmtId="0" fontId="39" fillId="0" borderId="0" xfId="0" applyFont="1" applyFill="1" applyBorder="1" applyAlignment="1" applyProtection="1">
      <alignment vertical="top"/>
    </xf>
    <xf numFmtId="173" fontId="37" fillId="0" borderId="10" xfId="0" applyNumberFormat="1" applyFont="1" applyBorder="1" applyAlignment="1" applyProtection="1">
      <alignment horizontal="left" vertical="top"/>
    </xf>
    <xf numFmtId="0" fontId="39" fillId="0" borderId="0" xfId="0" applyFont="1" applyBorder="1" applyAlignment="1" applyProtection="1">
      <alignment horizontal="left" vertical="top" wrapText="1"/>
    </xf>
    <xf numFmtId="173" fontId="37" fillId="0" borderId="7" xfId="0" applyNumberFormat="1" applyFont="1" applyBorder="1" applyAlignment="1" applyProtection="1">
      <alignment horizontal="left" vertical="top"/>
    </xf>
    <xf numFmtId="184" fontId="37" fillId="0" borderId="7" xfId="0" applyNumberFormat="1" applyFont="1" applyBorder="1" applyAlignment="1" applyProtection="1">
      <alignment horizontal="left" vertical="top"/>
    </xf>
    <xf numFmtId="173" fontId="37" fillId="0" borderId="8" xfId="0" applyNumberFormat="1" applyFont="1" applyBorder="1" applyAlignment="1" applyProtection="1">
      <alignment horizontal="left" vertical="top"/>
    </xf>
    <xf numFmtId="173" fontId="10" fillId="0" borderId="8" xfId="0" applyNumberFormat="1" applyFont="1" applyBorder="1" applyAlignment="1" applyProtection="1">
      <alignment horizontal="left" vertical="top"/>
    </xf>
    <xf numFmtId="173" fontId="37" fillId="0" borderId="9" xfId="0" applyNumberFormat="1" applyFont="1" applyBorder="1" applyAlignment="1" applyProtection="1">
      <alignment horizontal="left" vertical="top"/>
    </xf>
    <xf numFmtId="0" fontId="39" fillId="0" borderId="11" xfId="0" applyFont="1" applyFill="1" applyBorder="1" applyAlignment="1" applyProtection="1">
      <alignment horizontal="left" vertical="top" wrapText="1"/>
    </xf>
    <xf numFmtId="173" fontId="37" fillId="0" borderId="10" xfId="0" applyNumberFormat="1" applyFont="1" applyFill="1" applyBorder="1" applyAlignment="1" applyProtection="1">
      <alignment horizontal="left" vertical="top"/>
    </xf>
    <xf numFmtId="169" fontId="37" fillId="0" borderId="0" xfId="0" applyNumberFormat="1" applyFont="1" applyFill="1" applyBorder="1" applyAlignment="1" applyProtection="1">
      <alignment horizontal="left" vertical="top"/>
    </xf>
    <xf numFmtId="173" fontId="37" fillId="0" borderId="8" xfId="0" applyNumberFormat="1" applyFont="1" applyFill="1" applyBorder="1" applyAlignment="1" applyProtection="1">
      <alignment horizontal="left" vertical="top"/>
    </xf>
    <xf numFmtId="173" fontId="37" fillId="0" borderId="7" xfId="0" applyNumberFormat="1" applyFont="1" applyFill="1" applyBorder="1" applyAlignment="1" applyProtection="1">
      <alignment horizontal="left" vertical="top"/>
    </xf>
    <xf numFmtId="169" fontId="37" fillId="0" borderId="3" xfId="0" applyNumberFormat="1" applyFont="1" applyFill="1" applyBorder="1" applyAlignment="1" applyProtection="1">
      <alignment horizontal="left" vertical="top"/>
    </xf>
    <xf numFmtId="164" fontId="37" fillId="0" borderId="10" xfId="0" applyNumberFormat="1" applyFont="1" applyBorder="1" applyAlignment="1" applyProtection="1">
      <alignment horizontal="left" vertical="top"/>
    </xf>
    <xf numFmtId="164" fontId="37" fillId="0" borderId="7" xfId="0" applyNumberFormat="1" applyFont="1" applyBorder="1" applyAlignment="1" applyProtection="1">
      <alignment horizontal="left" vertical="top"/>
    </xf>
    <xf numFmtId="164" fontId="37" fillId="0" borderId="9" xfId="0" applyNumberFormat="1" applyFont="1" applyBorder="1" applyAlignment="1" applyProtection="1">
      <alignment horizontal="left" vertical="top"/>
    </xf>
    <xf numFmtId="171" fontId="37" fillId="0" borderId="8" xfId="0" applyNumberFormat="1" applyFont="1" applyBorder="1" applyAlignment="1" applyProtection="1">
      <alignment horizontal="left" vertical="top"/>
    </xf>
    <xf numFmtId="0" fontId="39" fillId="0" borderId="4" xfId="0" applyFont="1" applyBorder="1" applyAlignment="1" applyProtection="1">
      <alignment horizontal="left" vertical="top"/>
    </xf>
    <xf numFmtId="171" fontId="37" fillId="0" borderId="9" xfId="0" applyNumberFormat="1" applyFont="1" applyFill="1" applyBorder="1" applyAlignment="1" applyProtection="1">
      <alignment horizontal="left" vertical="top"/>
    </xf>
    <xf numFmtId="0" fontId="58" fillId="0" borderId="4" xfId="0" applyFont="1" applyFill="1" applyBorder="1" applyAlignment="1" applyProtection="1">
      <alignment horizontal="left" vertical="top" wrapText="1"/>
    </xf>
    <xf numFmtId="171" fontId="37" fillId="0" borderId="10" xfId="0" applyNumberFormat="1" applyFont="1" applyFill="1" applyBorder="1" applyAlignment="1" applyProtection="1">
      <alignment horizontal="left" vertical="top"/>
    </xf>
    <xf numFmtId="0" fontId="5" fillId="0" borderId="0" xfId="0" applyFont="1" applyFill="1" applyBorder="1" applyAlignment="1" applyProtection="1">
      <alignment horizontal="left" vertical="center" indent="1"/>
    </xf>
    <xf numFmtId="172" fontId="37" fillId="0" borderId="8" xfId="0" applyNumberFormat="1" applyFont="1" applyBorder="1" applyAlignment="1" applyProtection="1">
      <alignment horizontal="left" vertical="top"/>
    </xf>
    <xf numFmtId="172" fontId="37" fillId="0" borderId="10" xfId="0" applyNumberFormat="1" applyFont="1" applyBorder="1" applyAlignment="1" applyProtection="1">
      <alignment horizontal="left" vertical="top"/>
    </xf>
    <xf numFmtId="167" fontId="37" fillId="0" borderId="10" xfId="0" applyNumberFormat="1" applyFont="1" applyBorder="1" applyAlignment="1" applyProtection="1">
      <alignment horizontal="left" vertical="top"/>
    </xf>
    <xf numFmtId="167" fontId="37" fillId="0" borderId="7" xfId="0" applyNumberFormat="1" applyFont="1" applyBorder="1" applyAlignment="1" applyProtection="1">
      <alignment horizontal="left" vertical="top"/>
    </xf>
    <xf numFmtId="172" fontId="37" fillId="0" borderId="9" xfId="0" applyNumberFormat="1" applyFont="1" applyBorder="1" applyAlignment="1" applyProtection="1">
      <alignment horizontal="left" vertical="top"/>
    </xf>
    <xf numFmtId="0" fontId="39" fillId="0" borderId="10" xfId="0" applyFont="1" applyBorder="1" applyAlignment="1" applyProtection="1">
      <alignment vertical="top"/>
    </xf>
    <xf numFmtId="169" fontId="39" fillId="0" borderId="11" xfId="0" applyNumberFormat="1" applyFont="1" applyBorder="1" applyAlignment="1" applyProtection="1">
      <alignment horizontal="left" vertical="top"/>
    </xf>
    <xf numFmtId="167" fontId="37" fillId="0" borderId="9" xfId="0" applyNumberFormat="1" applyFont="1" applyBorder="1" applyAlignment="1" applyProtection="1">
      <alignment horizontal="left" vertical="top"/>
    </xf>
    <xf numFmtId="167" fontId="37" fillId="0" borderId="8" xfId="0" applyNumberFormat="1" applyFont="1" applyBorder="1" applyAlignment="1" applyProtection="1">
      <alignment horizontal="left" vertical="top"/>
    </xf>
    <xf numFmtId="169" fontId="39" fillId="0" borderId="4" xfId="0" applyNumberFormat="1" applyFont="1" applyBorder="1" applyAlignment="1" applyProtection="1">
      <alignment horizontal="left" vertical="top"/>
    </xf>
    <xf numFmtId="169" fontId="39" fillId="0" borderId="11" xfId="0" applyNumberFormat="1" applyFont="1" applyBorder="1" applyAlignment="1" applyProtection="1">
      <alignment horizontal="left" vertical="top" wrapText="1"/>
    </xf>
    <xf numFmtId="172" fontId="37" fillId="0" borderId="9" xfId="0" applyNumberFormat="1" applyFont="1" applyFill="1" applyBorder="1" applyAlignment="1" applyProtection="1">
      <alignment horizontal="left" vertical="top"/>
    </xf>
    <xf numFmtId="0" fontId="5" fillId="13" borderId="0" xfId="0" applyFont="1" applyFill="1" applyBorder="1" applyAlignment="1" applyProtection="1">
      <alignment vertical="center"/>
    </xf>
    <xf numFmtId="0" fontId="10" fillId="0" borderId="0" xfId="0" applyFont="1" applyFill="1" applyBorder="1" applyAlignment="1" applyProtection="1">
      <alignment vertical="top"/>
    </xf>
    <xf numFmtId="0" fontId="10" fillId="0" borderId="3" xfId="0" applyFont="1" applyFill="1" applyBorder="1" applyAlignment="1" applyProtection="1">
      <alignment vertical="top"/>
    </xf>
    <xf numFmtId="0" fontId="5" fillId="13" borderId="0" xfId="0" applyFont="1" applyFill="1" applyBorder="1" applyProtection="1"/>
    <xf numFmtId="172" fontId="37" fillId="0" borderId="7" xfId="0" applyNumberFormat="1" applyFont="1" applyBorder="1" applyAlignment="1" applyProtection="1">
      <alignment horizontal="left" vertical="top"/>
    </xf>
    <xf numFmtId="0" fontId="5" fillId="0" borderId="43" xfId="0" applyFont="1" applyBorder="1" applyAlignment="1" applyProtection="1">
      <alignment horizontal="left" vertical="top"/>
    </xf>
    <xf numFmtId="0" fontId="5" fillId="0" borderId="0" xfId="0" applyFont="1" applyBorder="1" applyAlignment="1" applyProtection="1">
      <alignment vertical="top"/>
    </xf>
    <xf numFmtId="0" fontId="5" fillId="0" borderId="3" xfId="0" applyFont="1" applyFill="1" applyBorder="1" applyAlignment="1" applyProtection="1">
      <alignment horizontal="left" vertical="top"/>
    </xf>
    <xf numFmtId="0" fontId="5" fillId="0" borderId="11" xfId="0" applyFont="1" applyBorder="1" applyProtection="1"/>
    <xf numFmtId="0" fontId="5" fillId="0" borderId="11" xfId="0" applyFont="1" applyBorder="1" applyAlignment="1" applyProtection="1">
      <alignment horizontal="left" vertical="top"/>
    </xf>
    <xf numFmtId="0" fontId="5" fillId="0" borderId="3" xfId="0" applyFont="1" applyBorder="1" applyProtection="1"/>
    <xf numFmtId="0" fontId="39" fillId="0" borderId="0" xfId="0" applyFont="1" applyFill="1" applyBorder="1" applyAlignment="1" applyProtection="1">
      <alignment horizontal="left" vertical="top" wrapText="1"/>
    </xf>
    <xf numFmtId="0" fontId="39" fillId="12" borderId="22" xfId="0" applyFont="1" applyFill="1" applyBorder="1" applyAlignment="1" applyProtection="1">
      <alignment vertical="top"/>
    </xf>
    <xf numFmtId="186" fontId="37" fillId="0" borderId="10" xfId="0" applyNumberFormat="1" applyFont="1" applyBorder="1" applyAlignment="1" applyProtection="1">
      <alignment horizontal="left" vertical="top"/>
    </xf>
    <xf numFmtId="0" fontId="39" fillId="0" borderId="11" xfId="0" applyFont="1" applyBorder="1" applyAlignment="1" applyProtection="1">
      <alignment horizontal="left" vertical="top" wrapText="1"/>
    </xf>
    <xf numFmtId="0" fontId="51" fillId="0" borderId="45" xfId="0" applyFont="1" applyBorder="1" applyAlignment="1" applyProtection="1">
      <alignment horizontal="center" vertical="center"/>
    </xf>
    <xf numFmtId="0" fontId="51" fillId="0" borderId="4" xfId="0" applyFont="1" applyBorder="1" applyAlignment="1" applyProtection="1">
      <alignment horizontal="center" vertical="center"/>
    </xf>
    <xf numFmtId="0" fontId="51" fillId="0" borderId="25" xfId="0" applyFont="1" applyBorder="1" applyAlignment="1" applyProtection="1">
      <alignment horizontal="center" vertical="center"/>
    </xf>
    <xf numFmtId="186" fontId="37" fillId="0" borderId="0" xfId="0" applyNumberFormat="1" applyFont="1" applyBorder="1" applyAlignment="1" applyProtection="1">
      <alignment horizontal="left" vertical="top"/>
    </xf>
    <xf numFmtId="186" fontId="37" fillId="0" borderId="7" xfId="0" applyNumberFormat="1" applyFont="1" applyBorder="1" applyAlignment="1" applyProtection="1">
      <alignment horizontal="left" vertical="top"/>
    </xf>
    <xf numFmtId="169" fontId="39" fillId="0" borderId="3" xfId="0" applyNumberFormat="1" applyFont="1" applyBorder="1" applyAlignment="1" applyProtection="1">
      <alignment horizontal="left" vertical="top"/>
    </xf>
    <xf numFmtId="186" fontId="37" fillId="0" borderId="8" xfId="0" applyNumberFormat="1" applyFont="1" applyBorder="1" applyAlignment="1" applyProtection="1">
      <alignment horizontal="left" vertical="top"/>
    </xf>
    <xf numFmtId="186" fontId="37" fillId="0" borderId="9" xfId="0" applyNumberFormat="1" applyFont="1" applyBorder="1" applyAlignment="1" applyProtection="1">
      <alignment horizontal="left" vertical="top"/>
    </xf>
    <xf numFmtId="0" fontId="0" fillId="0" borderId="4" xfId="0" applyBorder="1" applyAlignment="1" applyProtection="1">
      <alignment vertical="center"/>
    </xf>
    <xf numFmtId="0" fontId="0" fillId="0" borderId="25" xfId="0" applyBorder="1" applyAlignment="1" applyProtection="1">
      <alignment vertical="center"/>
    </xf>
    <xf numFmtId="188" fontId="37" fillId="0" borderId="9" xfId="0" applyNumberFormat="1" applyFont="1" applyBorder="1" applyAlignment="1" applyProtection="1">
      <alignment horizontal="left" vertical="top"/>
    </xf>
    <xf numFmtId="0" fontId="5" fillId="0" borderId="11" xfId="0" applyFont="1" applyBorder="1" applyAlignment="1" applyProtection="1">
      <alignment vertical="top"/>
    </xf>
    <xf numFmtId="0" fontId="5" fillId="0" borderId="3" xfId="0" applyFont="1" applyBorder="1" applyAlignment="1" applyProtection="1">
      <alignment vertical="top"/>
    </xf>
    <xf numFmtId="188" fontId="37" fillId="0" borderId="7" xfId="0" applyNumberFormat="1" applyFont="1" applyBorder="1" applyAlignment="1" applyProtection="1">
      <alignment horizontal="left" vertical="top"/>
    </xf>
    <xf numFmtId="169" fontId="37" fillId="0" borderId="0" xfId="11" applyNumberFormat="1" applyFont="1" applyBorder="1" applyAlignment="1" applyProtection="1">
      <alignment horizontal="left" vertical="top"/>
    </xf>
    <xf numFmtId="188" fontId="37" fillId="0" borderId="10" xfId="0" applyNumberFormat="1" applyFont="1" applyBorder="1" applyAlignment="1" applyProtection="1">
      <alignment horizontal="left" vertical="top"/>
    </xf>
    <xf numFmtId="180" fontId="37" fillId="0" borderId="10" xfId="0" applyNumberFormat="1" applyFont="1" applyFill="1" applyBorder="1" applyAlignment="1" applyProtection="1">
      <alignment horizontal="left" vertical="top"/>
    </xf>
    <xf numFmtId="180" fontId="37" fillId="0" borderId="7" xfId="0" applyNumberFormat="1" applyFont="1" applyFill="1" applyBorder="1" applyAlignment="1" applyProtection="1">
      <alignment horizontal="left" vertical="top"/>
    </xf>
    <xf numFmtId="179" fontId="37" fillId="0" borderId="10" xfId="0" applyNumberFormat="1" applyFont="1" applyBorder="1" applyAlignment="1" applyProtection="1">
      <alignment horizontal="left" vertical="top"/>
    </xf>
    <xf numFmtId="179" fontId="37" fillId="0" borderId="7" xfId="0" applyNumberFormat="1" applyFont="1" applyBorder="1" applyAlignment="1" applyProtection="1">
      <alignment horizontal="left" vertical="top"/>
    </xf>
    <xf numFmtId="188" fontId="37" fillId="0" borderId="8" xfId="0" applyNumberFormat="1" applyFont="1" applyBorder="1" applyAlignment="1" applyProtection="1">
      <alignment horizontal="left" vertical="top"/>
    </xf>
    <xf numFmtId="169" fontId="37" fillId="0" borderId="4" xfId="11" applyNumberFormat="1" applyFont="1" applyFill="1" applyBorder="1" applyAlignment="1" applyProtection="1">
      <alignment horizontal="left" vertical="top"/>
    </xf>
    <xf numFmtId="0" fontId="5" fillId="0" borderId="4" xfId="0" applyFont="1" applyFill="1" applyBorder="1" applyAlignment="1" applyProtection="1">
      <alignment vertical="top"/>
    </xf>
    <xf numFmtId="169" fontId="60" fillId="0" borderId="3" xfId="11" applyNumberFormat="1" applyFont="1" applyFill="1" applyBorder="1" applyAlignment="1" applyProtection="1">
      <alignment horizontal="left" vertical="top"/>
    </xf>
    <xf numFmtId="0" fontId="37" fillId="0" borderId="0" xfId="0" applyFont="1" applyFill="1" applyBorder="1" applyAlignment="1" applyProtection="1">
      <alignment horizontal="left" vertical="top" wrapText="1"/>
    </xf>
    <xf numFmtId="0" fontId="37" fillId="0" borderId="3" xfId="0" applyFont="1" applyFill="1" applyBorder="1" applyAlignment="1" applyProtection="1">
      <alignment horizontal="left" vertical="top" wrapText="1"/>
    </xf>
    <xf numFmtId="0" fontId="39" fillId="0" borderId="4" xfId="0" applyFont="1" applyFill="1" applyBorder="1" applyAlignment="1" applyProtection="1">
      <alignment horizontal="left" vertical="top"/>
    </xf>
    <xf numFmtId="0" fontId="39" fillId="0" borderId="3" xfId="0" applyFont="1" applyFill="1" applyBorder="1" applyAlignment="1" applyProtection="1">
      <alignment vertical="top"/>
    </xf>
    <xf numFmtId="0" fontId="39" fillId="0" borderId="4" xfId="0" applyFont="1" applyFill="1" applyBorder="1" applyAlignment="1" applyProtection="1">
      <alignment horizontal="left" vertical="top" wrapText="1"/>
    </xf>
    <xf numFmtId="0" fontId="39" fillId="0" borderId="0" xfId="0" applyFont="1" applyFill="1" applyBorder="1" applyAlignment="1" applyProtection="1">
      <alignment horizontal="left" vertical="top" wrapText="1"/>
    </xf>
    <xf numFmtId="0" fontId="39" fillId="0" borderId="3" xfId="0" applyFont="1" applyFill="1" applyBorder="1" applyAlignment="1" applyProtection="1">
      <alignment horizontal="left" vertical="top" wrapText="1"/>
    </xf>
    <xf numFmtId="180" fontId="37" fillId="0" borderId="10" xfId="0" applyNumberFormat="1" applyFont="1" applyBorder="1" applyAlignment="1" applyProtection="1">
      <alignment horizontal="left" vertical="top"/>
    </xf>
    <xf numFmtId="180" fontId="37" fillId="0" borderId="7" xfId="0" applyNumberFormat="1" applyFont="1" applyBorder="1" applyAlignment="1" applyProtection="1">
      <alignment horizontal="left" vertical="top"/>
    </xf>
    <xf numFmtId="0" fontId="39" fillId="0" borderId="3" xfId="0" applyFont="1" applyBorder="1" applyAlignment="1" applyProtection="1">
      <alignment horizontal="left" vertical="top" wrapText="1"/>
    </xf>
    <xf numFmtId="0" fontId="39" fillId="0" borderId="3" xfId="0" applyFont="1" applyFill="1" applyBorder="1" applyAlignment="1" applyProtection="1">
      <alignment horizontal="left" vertical="top"/>
    </xf>
    <xf numFmtId="166" fontId="37" fillId="0" borderId="0" xfId="0" applyNumberFormat="1" applyFont="1" applyBorder="1" applyAlignment="1" applyProtection="1">
      <alignment horizontal="left" vertical="top"/>
    </xf>
    <xf numFmtId="166" fontId="39" fillId="0" borderId="11" xfId="0" applyNumberFormat="1" applyFont="1" applyBorder="1" applyAlignment="1" applyProtection="1">
      <alignment horizontal="left" vertical="top"/>
    </xf>
    <xf numFmtId="169" fontId="39" fillId="0" borderId="4" xfId="0" applyNumberFormat="1" applyFont="1" applyFill="1" applyBorder="1" applyAlignment="1" applyProtection="1">
      <alignment horizontal="left" vertical="top"/>
    </xf>
    <xf numFmtId="0" fontId="39" fillId="0" borderId="11" xfId="0" applyFont="1" applyBorder="1" applyAlignment="1" applyProtection="1">
      <alignment horizontal="left" vertical="top"/>
    </xf>
    <xf numFmtId="166" fontId="39" fillId="0" borderId="4" xfId="0" applyNumberFormat="1" applyFont="1" applyBorder="1" applyAlignment="1" applyProtection="1">
      <alignment horizontal="left" vertical="top" wrapText="1"/>
    </xf>
    <xf numFmtId="166" fontId="39" fillId="0" borderId="0" xfId="0" applyNumberFormat="1" applyFont="1" applyBorder="1" applyAlignment="1" applyProtection="1">
      <alignment horizontal="left" vertical="top"/>
    </xf>
    <xf numFmtId="166" fontId="39" fillId="0" borderId="11" xfId="0" applyNumberFormat="1" applyFont="1" applyBorder="1" applyAlignment="1" applyProtection="1">
      <alignment horizontal="left" vertical="top"/>
    </xf>
    <xf numFmtId="166" fontId="39" fillId="0" borderId="0" xfId="0" applyNumberFormat="1" applyFont="1" applyBorder="1" applyAlignment="1" applyProtection="1">
      <alignment horizontal="left" vertical="top" wrapText="1"/>
    </xf>
    <xf numFmtId="166" fontId="39" fillId="0" borderId="4" xfId="0" applyNumberFormat="1" applyFont="1" applyBorder="1" applyAlignment="1" applyProtection="1">
      <alignment horizontal="left" vertical="top"/>
    </xf>
    <xf numFmtId="174" fontId="37" fillId="0" borderId="8" xfId="0" applyNumberFormat="1" applyFont="1" applyBorder="1" applyAlignment="1" applyProtection="1">
      <alignment horizontal="left" vertical="top"/>
    </xf>
    <xf numFmtId="0" fontId="5" fillId="0" borderId="4" xfId="0" applyFont="1" applyBorder="1" applyAlignment="1" applyProtection="1">
      <alignment vertical="top"/>
    </xf>
    <xf numFmtId="174" fontId="37" fillId="0" borderId="9" xfId="0" applyNumberFormat="1" applyFont="1" applyBorder="1" applyAlignment="1" applyProtection="1">
      <alignment horizontal="left" vertical="top"/>
    </xf>
    <xf numFmtId="185" fontId="37" fillId="0" borderId="10" xfId="0" applyNumberFormat="1" applyFont="1" applyBorder="1" applyAlignment="1" applyProtection="1">
      <alignment horizontal="left" vertical="top"/>
    </xf>
    <xf numFmtId="0" fontId="5" fillId="0" borderId="6" xfId="0" applyFont="1" applyBorder="1" applyAlignment="1" applyProtection="1">
      <alignment horizontal="center" vertical="center"/>
    </xf>
    <xf numFmtId="174" fontId="37" fillId="0" borderId="10" xfId="0" applyNumberFormat="1" applyFont="1" applyBorder="1" applyAlignment="1" applyProtection="1">
      <alignment horizontal="left" vertical="top"/>
    </xf>
    <xf numFmtId="174" fontId="37" fillId="0" borderId="7" xfId="0" applyNumberFormat="1" applyFont="1" applyBorder="1" applyAlignment="1" applyProtection="1">
      <alignment horizontal="left" vertical="top"/>
    </xf>
    <xf numFmtId="185" fontId="37" fillId="0" borderId="8" xfId="0" applyNumberFormat="1" applyFont="1" applyBorder="1" applyAlignment="1" applyProtection="1">
      <alignment horizontal="left" vertical="top"/>
    </xf>
    <xf numFmtId="175" fontId="37" fillId="0" borderId="10" xfId="0" applyNumberFormat="1" applyFont="1" applyBorder="1" applyAlignment="1" applyProtection="1">
      <alignment horizontal="left" vertical="top"/>
    </xf>
    <xf numFmtId="0" fontId="39" fillId="0" borderId="10" xfId="0" applyFont="1" applyBorder="1" applyAlignment="1" applyProtection="1">
      <alignment horizontal="left" vertical="top"/>
    </xf>
    <xf numFmtId="175" fontId="37" fillId="0" borderId="7" xfId="0" applyNumberFormat="1" applyFont="1" applyBorder="1" applyAlignment="1" applyProtection="1">
      <alignment horizontal="left" vertical="top"/>
    </xf>
    <xf numFmtId="175" fontId="37" fillId="0" borderId="8" xfId="0" applyNumberFormat="1" applyFont="1" applyBorder="1" applyAlignment="1" applyProtection="1">
      <alignment horizontal="left" vertical="top"/>
    </xf>
    <xf numFmtId="175" fontId="37" fillId="0" borderId="9" xfId="0" applyNumberFormat="1" applyFont="1" applyBorder="1" applyAlignment="1" applyProtection="1">
      <alignment horizontal="left" vertical="top"/>
    </xf>
    <xf numFmtId="175" fontId="37" fillId="0" borderId="10" xfId="0" applyNumberFormat="1" applyFont="1" applyFill="1" applyBorder="1" applyAlignment="1" applyProtection="1">
      <alignment horizontal="left" vertical="top"/>
    </xf>
    <xf numFmtId="0" fontId="37" fillId="0" borderId="0" xfId="0" applyFont="1" applyBorder="1" applyAlignment="1" applyProtection="1">
      <alignment vertical="top"/>
    </xf>
    <xf numFmtId="175" fontId="37" fillId="0" borderId="7" xfId="0" applyNumberFormat="1" applyFont="1" applyFill="1" applyBorder="1" applyAlignment="1" applyProtection="1">
      <alignment horizontal="left" vertical="top"/>
    </xf>
    <xf numFmtId="0" fontId="39" fillId="0" borderId="4" xfId="0" applyFont="1" applyFill="1" applyBorder="1" applyAlignment="1" applyProtection="1">
      <alignment vertical="top"/>
    </xf>
    <xf numFmtId="165" fontId="37" fillId="0" borderId="10" xfId="0" applyNumberFormat="1" applyFont="1" applyBorder="1" applyAlignment="1" applyProtection="1">
      <alignment horizontal="left" vertical="top"/>
    </xf>
    <xf numFmtId="165" fontId="37" fillId="0" borderId="7" xfId="0" applyNumberFormat="1" applyFont="1" applyBorder="1" applyAlignment="1" applyProtection="1">
      <alignment horizontal="left" vertical="top"/>
    </xf>
    <xf numFmtId="181" fontId="37" fillId="0" borderId="10" xfId="0" applyNumberFormat="1" applyFont="1" applyBorder="1" applyAlignment="1" applyProtection="1">
      <alignment horizontal="left" vertical="top"/>
    </xf>
    <xf numFmtId="181" fontId="37" fillId="0" borderId="9" xfId="0" applyNumberFormat="1" applyFont="1" applyBorder="1" applyAlignment="1" applyProtection="1">
      <alignment horizontal="left" vertical="top"/>
    </xf>
    <xf numFmtId="181" fontId="37" fillId="0" borderId="7" xfId="0" applyNumberFormat="1" applyFont="1" applyBorder="1" applyAlignment="1" applyProtection="1">
      <alignment horizontal="left" vertical="top"/>
    </xf>
    <xf numFmtId="0" fontId="37" fillId="0" borderId="3" xfId="0" applyFont="1" applyBorder="1" applyAlignment="1" applyProtection="1">
      <alignment vertical="top"/>
    </xf>
    <xf numFmtId="181" fontId="37" fillId="0" borderId="8" xfId="0" applyNumberFormat="1" applyFont="1" applyBorder="1" applyAlignment="1" applyProtection="1">
      <alignment horizontal="left" vertical="top"/>
    </xf>
    <xf numFmtId="0" fontId="39" fillId="0" borderId="4" xfId="0" applyFont="1" applyBorder="1" applyAlignment="1" applyProtection="1">
      <alignment horizontal="left" vertical="top" wrapText="1"/>
    </xf>
    <xf numFmtId="187" fontId="37" fillId="0" borderId="8" xfId="0" applyNumberFormat="1" applyFont="1" applyFill="1" applyBorder="1" applyAlignment="1" applyProtection="1">
      <alignment horizontal="left" vertical="top"/>
    </xf>
    <xf numFmtId="0" fontId="39" fillId="0" borderId="19" xfId="0" applyFont="1" applyBorder="1" applyAlignment="1" applyProtection="1">
      <alignment horizontal="left" vertical="top"/>
    </xf>
    <xf numFmtId="0" fontId="39" fillId="0" borderId="5" xfId="0" applyFont="1" applyBorder="1" applyAlignment="1" applyProtection="1">
      <alignment horizontal="left" vertical="top"/>
    </xf>
    <xf numFmtId="0" fontId="39" fillId="0" borderId="5" xfId="0" applyFont="1" applyBorder="1" applyAlignment="1" applyProtection="1">
      <alignment vertical="top"/>
    </xf>
    <xf numFmtId="0" fontId="39" fillId="0" borderId="5" xfId="0" applyFont="1" applyBorder="1" applyAlignment="1" applyProtection="1">
      <alignment horizontal="center" vertical="top"/>
    </xf>
    <xf numFmtId="0" fontId="5" fillId="0" borderId="5" xfId="0" applyFont="1" applyFill="1" applyBorder="1" applyAlignment="1" applyProtection="1">
      <alignment vertical="center"/>
    </xf>
    <xf numFmtId="0" fontId="39" fillId="0" borderId="5" xfId="0" applyNumberFormat="1" applyFont="1" applyBorder="1" applyAlignment="1" applyProtection="1">
      <alignment horizontal="center" vertical="center"/>
    </xf>
    <xf numFmtId="0" fontId="39" fillId="0" borderId="53" xfId="0" applyNumberFormat="1" applyFont="1" applyBorder="1" applyAlignment="1" applyProtection="1">
      <alignment horizontal="center" vertical="center"/>
    </xf>
    <xf numFmtId="0" fontId="5" fillId="3" borderId="0" xfId="0" applyFont="1" applyFill="1" applyBorder="1" applyAlignment="1" applyProtection="1">
      <alignment vertical="center"/>
    </xf>
    <xf numFmtId="0" fontId="20" fillId="0" borderId="0" xfId="0" applyFont="1" applyFill="1" applyBorder="1" applyAlignment="1" applyProtection="1">
      <alignment vertical="center"/>
      <protection locked="0"/>
    </xf>
    <xf numFmtId="0" fontId="51" fillId="0" borderId="50" xfId="0" applyFont="1" applyBorder="1" applyAlignment="1" applyProtection="1">
      <alignment horizontal="center" vertical="center"/>
      <protection locked="0"/>
    </xf>
    <xf numFmtId="0" fontId="6" fillId="8" borderId="24" xfId="28" applyFont="1" applyFill="1" applyBorder="1" applyAlignment="1" applyProtection="1">
      <alignment horizontal="center" vertical="center"/>
      <protection locked="0"/>
    </xf>
    <xf numFmtId="0" fontId="37" fillId="21" borderId="25" xfId="28" applyFont="1" applyFill="1" applyBorder="1" applyAlignment="1" applyProtection="1">
      <alignment horizontal="center" vertical="center"/>
      <protection locked="0"/>
    </xf>
    <xf numFmtId="0" fontId="5" fillId="10" borderId="0" xfId="0" applyFont="1" applyFill="1" applyBorder="1" applyAlignment="1" applyProtection="1">
      <alignment vertical="center"/>
      <protection locked="0"/>
    </xf>
    <xf numFmtId="0" fontId="5" fillId="12" borderId="41" xfId="24" applyFont="1" applyFill="1" applyBorder="1" applyAlignment="1" applyProtection="1">
      <alignment horizontal="center" vertical="center"/>
      <protection locked="0"/>
    </xf>
    <xf numFmtId="0" fontId="44" fillId="0" borderId="0" xfId="28" applyFont="1" applyFill="1" applyBorder="1" applyAlignment="1" applyProtection="1">
      <alignment vertical="center"/>
      <protection locked="0"/>
    </xf>
    <xf numFmtId="0" fontId="6" fillId="8" borderId="17" xfId="28" applyFont="1" applyFill="1" applyBorder="1" applyAlignment="1" applyProtection="1">
      <alignment horizontal="center" vertical="center"/>
      <protection locked="0"/>
    </xf>
    <xf numFmtId="0" fontId="37" fillId="20" borderId="25" xfId="28" applyFont="1" applyFill="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44" fillId="18" borderId="25" xfId="28" applyFont="1" applyFill="1" applyBorder="1" applyAlignment="1" applyProtection="1">
      <alignment horizontal="center" vertical="center"/>
      <protection locked="0"/>
    </xf>
    <xf numFmtId="0" fontId="5" fillId="10" borderId="0" xfId="0" applyFont="1" applyFill="1" applyBorder="1" applyProtection="1">
      <protection locked="0"/>
    </xf>
    <xf numFmtId="0" fontId="5" fillId="11" borderId="40" xfId="24"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44" fillId="18" borderId="29" xfId="28" applyFont="1" applyFill="1" applyBorder="1" applyAlignment="1" applyProtection="1">
      <alignment horizontal="center" vertical="center"/>
      <protection locked="0"/>
    </xf>
    <xf numFmtId="0" fontId="37" fillId="19" borderId="25" xfId="28" applyFont="1" applyFill="1" applyBorder="1" applyAlignment="1" applyProtection="1">
      <alignment horizontal="center" vertical="center"/>
      <protection locked="0"/>
    </xf>
    <xf numFmtId="0" fontId="37" fillId="20" borderId="27" xfId="28" applyFont="1" applyFill="1" applyBorder="1" applyAlignment="1" applyProtection="1">
      <alignment horizontal="center" vertical="center"/>
      <protection locked="0"/>
    </xf>
    <xf numFmtId="0" fontId="5" fillId="11" borderId="53" xfId="24" applyFont="1" applyFill="1" applyBorder="1" applyAlignment="1" applyProtection="1">
      <alignment horizontal="center" vertical="center"/>
      <protection locked="0"/>
    </xf>
    <xf numFmtId="0" fontId="5" fillId="10" borderId="38" xfId="0" applyFont="1" applyFill="1" applyBorder="1" applyProtection="1">
      <protection locked="0"/>
    </xf>
    <xf numFmtId="0" fontId="5" fillId="10" borderId="61" xfId="0" applyFont="1" applyFill="1" applyBorder="1" applyProtection="1">
      <protection locked="0"/>
    </xf>
    <xf numFmtId="0" fontId="5" fillId="21" borderId="0" xfId="0" applyFont="1" applyFill="1" applyBorder="1" applyProtection="1">
      <protection locked="0"/>
    </xf>
    <xf numFmtId="0" fontId="5" fillId="20" borderId="0" xfId="0" applyFont="1" applyFill="1" applyBorder="1" applyProtection="1">
      <protection locked="0"/>
    </xf>
    <xf numFmtId="0" fontId="5" fillId="21" borderId="0" xfId="0" applyFont="1" applyFill="1" applyBorder="1" applyAlignment="1" applyProtection="1">
      <alignment vertical="center"/>
      <protection locked="0"/>
    </xf>
    <xf numFmtId="0" fontId="5" fillId="20" borderId="0" xfId="0" applyFont="1" applyFill="1" applyBorder="1" applyAlignment="1" applyProtection="1">
      <alignment vertical="center"/>
      <protection locked="0"/>
    </xf>
    <xf numFmtId="0" fontId="5" fillId="22" borderId="0" xfId="0" applyFont="1" applyFill="1" applyBorder="1" applyAlignment="1" applyProtection="1">
      <alignment vertical="center"/>
      <protection locked="0"/>
    </xf>
    <xf numFmtId="0" fontId="5" fillId="0" borderId="0" xfId="0" applyFont="1" applyFill="1" applyBorder="1" applyProtection="1">
      <protection locked="0"/>
    </xf>
    <xf numFmtId="0" fontId="5" fillId="11" borderId="41" xfId="24" applyFont="1" applyFill="1" applyBorder="1" applyAlignment="1" applyProtection="1">
      <alignment horizontal="center" vertical="center"/>
      <protection locked="0"/>
    </xf>
    <xf numFmtId="0" fontId="6" fillId="8" borderId="24" xfId="28" applyFont="1" applyFill="1" applyBorder="1" applyAlignment="1" applyProtection="1">
      <alignment horizontal="left" vertical="center"/>
      <protection locked="0"/>
    </xf>
    <xf numFmtId="0" fontId="44" fillId="18" borderId="25" xfId="28" applyFont="1" applyFill="1" applyBorder="1" applyAlignment="1" applyProtection="1">
      <alignment horizontal="left" vertical="center"/>
      <protection locked="0"/>
    </xf>
    <xf numFmtId="0" fontId="37" fillId="21" borderId="25" xfId="28" applyFont="1" applyFill="1" applyBorder="1" applyAlignment="1" applyProtection="1">
      <alignment horizontal="left" vertical="center"/>
      <protection locked="0"/>
    </xf>
    <xf numFmtId="0" fontId="37" fillId="20" borderId="25" xfId="28" applyFont="1" applyFill="1" applyBorder="1" applyAlignment="1" applyProtection="1">
      <alignment horizontal="left" vertical="center"/>
      <protection locked="0"/>
    </xf>
    <xf numFmtId="0" fontId="5" fillId="11" borderId="28" xfId="24" applyFont="1" applyFill="1" applyBorder="1" applyAlignment="1" applyProtection="1">
      <alignment horizontal="center" vertical="center"/>
      <protection locked="0"/>
    </xf>
    <xf numFmtId="0" fontId="44" fillId="22" borderId="25" xfId="28" applyFont="1" applyFill="1" applyBorder="1" applyAlignment="1" applyProtection="1">
      <alignment horizontal="left" vertical="center"/>
      <protection locked="0"/>
    </xf>
    <xf numFmtId="0" fontId="44" fillId="22" borderId="25" xfId="28" applyFont="1" applyFill="1" applyBorder="1" applyAlignment="1" applyProtection="1">
      <alignment horizontal="center" vertical="center"/>
      <protection locked="0"/>
    </xf>
    <xf numFmtId="0" fontId="39" fillId="0" borderId="53" xfId="0" applyNumberFormat="1" applyFont="1" applyBorder="1" applyAlignment="1" applyProtection="1">
      <alignment horizontal="center" vertical="center"/>
      <protection locked="0"/>
    </xf>
  </cellXfs>
  <cellStyles count="31">
    <cellStyle name="Checklist item" xfId="1" xr:uid="{00000000-0005-0000-0000-000000000000}"/>
    <cellStyle name="Checklist item 2" xfId="2" xr:uid="{00000000-0005-0000-0000-000001000000}"/>
    <cellStyle name="Checklist item 2 2" xfId="3" xr:uid="{00000000-0005-0000-0000-000002000000}"/>
    <cellStyle name="Checklist item 3" xfId="4" xr:uid="{00000000-0005-0000-0000-000003000000}"/>
    <cellStyle name="Checklist item_Climate Zone 2 IECC 2006 v2.2 Worksheet - DRAFT" xfId="5" xr:uid="{00000000-0005-0000-0000-000004000000}"/>
    <cellStyle name="Followed Hyperlink" xfId="6" builtinId="9" customBuiltin="1"/>
    <cellStyle name="Heading" xfId="7" xr:uid="{00000000-0005-0000-0000-000006000000}"/>
    <cellStyle name="Heading1" xfId="8" xr:uid="{00000000-0005-0000-0000-000007000000}"/>
    <cellStyle name="Hyperlink" xfId="9" builtinId="8" customBuiltin="1"/>
    <cellStyle name="Hyperlink 2" xfId="10" xr:uid="{00000000-0005-0000-0000-000009000000}"/>
    <cellStyle name="Normal" xfId="0" builtinId="0"/>
    <cellStyle name="Normal 2" xfId="11" xr:uid="{00000000-0005-0000-0000-00000B000000}"/>
    <cellStyle name="Normal 2 2" xfId="12" xr:uid="{00000000-0005-0000-0000-00000C000000}"/>
    <cellStyle name="Normal 3" xfId="13" xr:uid="{00000000-0005-0000-0000-00000D000000}"/>
    <cellStyle name="Normal 3 2" xfId="14" xr:uid="{00000000-0005-0000-0000-00000E000000}"/>
    <cellStyle name="Normal 3 3" xfId="15" xr:uid="{00000000-0005-0000-0000-00000F000000}"/>
    <cellStyle name="Normal 4" xfId="16" xr:uid="{00000000-0005-0000-0000-000010000000}"/>
    <cellStyle name="Normal 5" xfId="17" xr:uid="{00000000-0005-0000-0000-000011000000}"/>
    <cellStyle name="Normal 6" xfId="18" xr:uid="{00000000-0005-0000-0000-000012000000}"/>
    <cellStyle name="Normal 7" xfId="19" xr:uid="{00000000-0005-0000-0000-000013000000}"/>
    <cellStyle name="Percent" xfId="20" builtinId="5"/>
    <cellStyle name="Percent 2" xfId="21" xr:uid="{00000000-0005-0000-0000-000016000000}"/>
    <cellStyle name="Result" xfId="22" xr:uid="{00000000-0005-0000-0000-000017000000}"/>
    <cellStyle name="Result2" xfId="23" xr:uid="{00000000-0005-0000-0000-000018000000}"/>
    <cellStyle name="Subtopic title" xfId="24" xr:uid="{00000000-0005-0000-0000-000019000000}"/>
    <cellStyle name="Subtopic title 2" xfId="25" xr:uid="{00000000-0005-0000-0000-00001A000000}"/>
    <cellStyle name="Subtopic title 2 2" xfId="26" xr:uid="{00000000-0005-0000-0000-00001B000000}"/>
    <cellStyle name="Subtopic title 3" xfId="27" xr:uid="{00000000-0005-0000-0000-00001C000000}"/>
    <cellStyle name="Topic title" xfId="28" xr:uid="{00000000-0005-0000-0000-00001D000000}"/>
    <cellStyle name="Topic title 2" xfId="29" xr:uid="{00000000-0005-0000-0000-00001E000000}"/>
    <cellStyle name="Topic title 2 2" xfId="30" xr:uid="{00000000-0005-0000-0000-00001F000000}"/>
  </cellStyles>
  <dxfs count="388">
    <dxf>
      <font>
        <condense val="0"/>
        <extend val="0"/>
        <color rgb="FF9C0006"/>
      </font>
      <fill>
        <patternFill>
          <bgColor rgb="FFFFC7CE"/>
        </patternFill>
      </fill>
    </dxf>
    <dxf>
      <font>
        <condense val="0"/>
        <extend val="0"/>
        <color rgb="FF006100"/>
      </font>
      <fill>
        <patternFill>
          <bgColor rgb="FFC6EFCE"/>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theme="1"/>
        </patternFill>
      </fill>
    </dxf>
    <dxf>
      <fill>
        <patternFill>
          <bgColor rgb="FF92D050"/>
        </patternFill>
      </fill>
    </dxf>
    <dxf>
      <fill>
        <patternFill>
          <bgColor rgb="FF92D050"/>
        </patternFill>
      </fill>
    </dxf>
    <dxf>
      <fill>
        <patternFill>
          <bgColor theme="1"/>
        </patternFill>
      </fill>
    </dxf>
    <dxf>
      <fill>
        <patternFill>
          <bgColor rgb="FF92D050"/>
        </patternFill>
      </fill>
    </dxf>
    <dxf>
      <fill>
        <patternFill>
          <bgColor rgb="FF92D050"/>
        </patternFill>
      </fill>
    </dxf>
    <dxf>
      <fill>
        <patternFill>
          <bgColor rgb="FF92D050"/>
        </patternFill>
      </fill>
    </dxf>
    <dxf>
      <fill>
        <patternFill>
          <bgColor theme="1"/>
        </patternFill>
      </fill>
    </dxf>
    <dxf>
      <fill>
        <patternFill>
          <bgColor rgb="FF92D050"/>
        </patternFill>
      </fill>
    </dxf>
    <dxf>
      <fill>
        <patternFill>
          <bgColor rgb="FF92D050"/>
        </patternFill>
      </fill>
    </dxf>
    <dxf>
      <fill>
        <patternFill>
          <bgColor theme="1"/>
        </patternFill>
      </fill>
    </dxf>
    <dxf>
      <fill>
        <patternFill>
          <bgColor rgb="FF92D050"/>
        </patternFill>
      </fill>
    </dxf>
    <dxf>
      <fill>
        <patternFill>
          <bgColor rgb="FF92D050"/>
        </patternFill>
      </fill>
    </dxf>
    <dxf>
      <fill>
        <patternFill>
          <bgColor theme="1"/>
        </patternFill>
      </fill>
    </dxf>
    <dxf>
      <fill>
        <patternFill>
          <bgColor rgb="FF92D050"/>
        </patternFill>
      </fill>
    </dxf>
    <dxf>
      <fill>
        <patternFill>
          <bgColor rgb="FF92D050"/>
        </patternFill>
      </fill>
    </dxf>
    <dxf>
      <fill>
        <patternFill>
          <bgColor rgb="FF92D050"/>
        </patternFill>
      </fill>
    </dxf>
    <dxf>
      <fill>
        <patternFill>
          <bgColor theme="1"/>
        </patternFill>
      </fill>
    </dxf>
    <dxf>
      <fill>
        <patternFill>
          <bgColor rgb="FF92D050"/>
        </patternFill>
      </fill>
    </dxf>
    <dxf>
      <fill>
        <patternFill>
          <bgColor rgb="FF92D050"/>
        </patternFill>
      </fill>
    </dxf>
    <dxf>
      <fill>
        <patternFill>
          <bgColor theme="1"/>
        </patternFill>
      </fill>
    </dxf>
    <dxf>
      <fill>
        <patternFill>
          <bgColor rgb="FF92D050"/>
        </patternFill>
      </fill>
    </dxf>
    <dxf>
      <fill>
        <patternFill>
          <bgColor rgb="FF92D050"/>
        </patternFill>
      </fill>
    </dxf>
    <dxf>
      <fill>
        <patternFill>
          <bgColor theme="1"/>
        </patternFill>
      </fill>
    </dxf>
    <dxf>
      <fill>
        <patternFill>
          <bgColor rgb="FF92D050"/>
        </patternFill>
      </fill>
    </dxf>
    <dxf>
      <fill>
        <patternFill>
          <bgColor rgb="FF92D050"/>
        </patternFill>
      </fill>
    </dxf>
    <dxf>
      <fill>
        <patternFill>
          <bgColor rgb="FF92D050"/>
        </patternFill>
      </fill>
    </dxf>
    <dxf>
      <fill>
        <patternFill>
          <bgColor theme="1"/>
        </patternFill>
      </fill>
    </dxf>
    <dxf>
      <fill>
        <patternFill>
          <bgColor rgb="FF92D050"/>
        </patternFill>
      </fill>
    </dxf>
    <dxf>
      <fill>
        <patternFill>
          <bgColor rgb="FF92D050"/>
        </patternFill>
      </fill>
    </dxf>
    <dxf>
      <fill>
        <patternFill>
          <bgColor theme="1"/>
        </patternFill>
      </fill>
    </dxf>
    <dxf>
      <fill>
        <patternFill>
          <bgColor rgb="FF92D050"/>
        </patternFill>
      </fill>
    </dxf>
    <dxf>
      <fill>
        <patternFill>
          <bgColor rgb="FF92D050"/>
        </patternFill>
      </fill>
    </dxf>
    <dxf>
      <fill>
        <patternFill>
          <bgColor theme="1"/>
        </patternFill>
      </fill>
    </dxf>
    <dxf>
      <fill>
        <patternFill>
          <bgColor theme="1"/>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1"/>
        </patternFill>
      </fill>
    </dxf>
    <dxf>
      <fill>
        <patternFill>
          <bgColor rgb="FF92D050"/>
        </patternFill>
      </fill>
    </dxf>
    <dxf>
      <fill>
        <patternFill>
          <bgColor rgb="FF92D050"/>
        </patternFill>
      </fill>
    </dxf>
    <dxf>
      <fill>
        <patternFill>
          <bgColor rgb="FF92D050"/>
        </patternFill>
      </fill>
    </dxf>
    <dxf>
      <fill>
        <patternFill>
          <bgColor theme="1"/>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9" defaultPivotStyle="PivotStyleLight16"/>
  <colors>
    <mruColors>
      <color rgb="FFF5E600"/>
      <color rgb="FF6CC04A"/>
      <color rgb="FF00ACC8"/>
      <color rgb="FF6D6E71"/>
      <color rgb="FF6C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195791</xdr:colOff>
      <xdr:row>502</xdr:row>
      <xdr:rowOff>25024</xdr:rowOff>
    </xdr:from>
    <xdr:to>
      <xdr:col>3</xdr:col>
      <xdr:colOff>3468296</xdr:colOff>
      <xdr:row>502</xdr:row>
      <xdr:rowOff>965548</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15458" y="102233566"/>
          <a:ext cx="3775213" cy="940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323850</xdr:colOff>
          <xdr:row>13</xdr:row>
          <xdr:rowOff>247650</xdr:rowOff>
        </xdr:from>
        <xdr:to>
          <xdr:col>3</xdr:col>
          <xdr:colOff>19050</xdr:colOff>
          <xdr:row>15</xdr:row>
          <xdr:rowOff>38100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12700</xdr:colOff>
          <xdr:row>13</xdr:row>
          <xdr:rowOff>247650</xdr:rowOff>
        </xdr:from>
        <xdr:to>
          <xdr:col>4</xdr:col>
          <xdr:colOff>285750</xdr:colOff>
          <xdr:row>15</xdr:row>
          <xdr:rowOff>38100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285750</xdr:colOff>
          <xdr:row>29</xdr:row>
          <xdr:rowOff>25400</xdr:rowOff>
        </xdr:from>
        <xdr:to>
          <xdr:col>2</xdr:col>
          <xdr:colOff>565150</xdr:colOff>
          <xdr:row>29</xdr:row>
          <xdr:rowOff>228600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12700</xdr:colOff>
          <xdr:row>29</xdr:row>
          <xdr:rowOff>25400</xdr:rowOff>
        </xdr:from>
        <xdr:to>
          <xdr:col>4</xdr:col>
          <xdr:colOff>285750</xdr:colOff>
          <xdr:row>29</xdr:row>
          <xdr:rowOff>228600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EarthCraft">
      <a:dk1>
        <a:sysClr val="windowText" lastClr="000000"/>
      </a:dk1>
      <a:lt1>
        <a:sysClr val="window" lastClr="FFFFFF"/>
      </a:lt1>
      <a:dk2>
        <a:srgbClr val="4F271C"/>
      </a:dk2>
      <a:lt2>
        <a:srgbClr val="E7DEC9"/>
      </a:lt2>
      <a:accent1>
        <a:srgbClr val="B8C579"/>
      </a:accent1>
      <a:accent2>
        <a:srgbClr val="BFBFBF"/>
      </a:accent2>
      <a:accent3>
        <a:srgbClr val="7F7F7F"/>
      </a:accent3>
      <a:accent4>
        <a:srgbClr val="B8C579"/>
      </a:accent4>
      <a:accent5>
        <a:srgbClr val="F9F68E"/>
      </a:accent5>
      <a:accent6>
        <a:srgbClr val="E1C793"/>
      </a:accent6>
      <a:hlink>
        <a:srgbClr val="E1C793"/>
      </a:hlink>
      <a:folHlink>
        <a:srgbClr val="D9CBAB"/>
      </a:folHlink>
    </a:clrScheme>
    <a:fontScheme name="EarthCraft (Verdana)">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H38"/>
  <sheetViews>
    <sheetView view="pageLayout" topLeftCell="A22" zoomScaleNormal="100" zoomScaleSheetLayoutView="90" workbookViewId="0">
      <selection activeCell="A22" sqref="A1:XFD1048576"/>
    </sheetView>
  </sheetViews>
  <sheetFormatPr defaultRowHeight="14.5" x14ac:dyDescent="0.35"/>
  <cols>
    <col min="1" max="2" width="1.7265625" style="561" customWidth="1"/>
    <col min="3" max="3" width="2.81640625" style="561" customWidth="1"/>
    <col min="4" max="4" width="1.7265625" style="561" customWidth="1"/>
    <col min="5" max="5" width="1.7265625" style="556" customWidth="1"/>
    <col min="6" max="6" width="3.7265625" style="556" customWidth="1"/>
    <col min="7" max="7" width="1.7265625" style="556" customWidth="1"/>
    <col min="8" max="8" width="77.453125" style="556" customWidth="1"/>
    <col min="9" max="31" width="9.1796875" style="554" customWidth="1"/>
    <col min="32" max="16384" width="8.7265625" style="554"/>
  </cols>
  <sheetData>
    <row r="1" spans="1:8" x14ac:dyDescent="0.35">
      <c r="A1" s="552" t="s">
        <v>689</v>
      </c>
      <c r="B1" s="552"/>
      <c r="C1" s="552"/>
      <c r="D1" s="552"/>
      <c r="E1" s="553"/>
      <c r="F1" s="553"/>
      <c r="G1" s="553"/>
      <c r="H1" s="553"/>
    </row>
    <row r="2" spans="1:8" x14ac:dyDescent="0.35">
      <c r="A2" s="555" t="s">
        <v>593</v>
      </c>
      <c r="B2" s="555"/>
      <c r="C2" s="555"/>
      <c r="D2" s="555"/>
    </row>
    <row r="3" spans="1:8" ht="53.25" customHeight="1" x14ac:dyDescent="0.35">
      <c r="A3" s="556"/>
      <c r="B3" s="556"/>
      <c r="C3" s="557" t="s">
        <v>652</v>
      </c>
      <c r="D3" s="557"/>
      <c r="E3" s="557"/>
      <c r="F3" s="557"/>
      <c r="G3" s="557"/>
      <c r="H3" s="557"/>
    </row>
    <row r="4" spans="1:8" x14ac:dyDescent="0.35">
      <c r="A4" s="558"/>
      <c r="B4" s="558"/>
      <c r="C4" s="558"/>
      <c r="D4" s="558"/>
    </row>
    <row r="5" spans="1:8" x14ac:dyDescent="0.35">
      <c r="A5" s="555" t="s">
        <v>594</v>
      </c>
      <c r="B5" s="555"/>
      <c r="C5" s="555"/>
      <c r="D5" s="555"/>
    </row>
    <row r="6" spans="1:8" ht="105" customHeight="1" x14ac:dyDescent="0.35">
      <c r="A6" s="556"/>
      <c r="B6" s="556"/>
      <c r="C6" s="557" t="s">
        <v>653</v>
      </c>
      <c r="D6" s="557"/>
      <c r="E6" s="557"/>
      <c r="F6" s="557"/>
      <c r="G6" s="557"/>
      <c r="H6" s="557"/>
    </row>
    <row r="7" spans="1:8" x14ac:dyDescent="0.35">
      <c r="A7" s="559"/>
      <c r="B7" s="559"/>
      <c r="C7" s="559"/>
      <c r="D7" s="559"/>
    </row>
    <row r="8" spans="1:8" x14ac:dyDescent="0.35">
      <c r="A8" s="555" t="s">
        <v>595</v>
      </c>
      <c r="B8" s="555"/>
      <c r="C8" s="555"/>
      <c r="D8" s="555"/>
    </row>
    <row r="9" spans="1:8" x14ac:dyDescent="0.35">
      <c r="A9" s="556"/>
      <c r="B9" s="560" t="s">
        <v>596</v>
      </c>
      <c r="C9" s="556"/>
      <c r="D9" s="556"/>
    </row>
    <row r="10" spans="1:8" ht="31.5" customHeight="1" x14ac:dyDescent="0.35">
      <c r="B10" s="562"/>
      <c r="C10" s="557" t="s">
        <v>615</v>
      </c>
      <c r="D10" s="557"/>
      <c r="E10" s="557"/>
      <c r="F10" s="557"/>
      <c r="G10" s="557"/>
      <c r="H10" s="557"/>
    </row>
    <row r="11" spans="1:8" x14ac:dyDescent="0.35">
      <c r="C11" s="563" t="s">
        <v>606</v>
      </c>
      <c r="D11" s="562" t="s">
        <v>1</v>
      </c>
      <c r="E11" s="562"/>
      <c r="F11" s="562"/>
    </row>
    <row r="12" spans="1:8" x14ac:dyDescent="0.35">
      <c r="D12" s="185" t="s">
        <v>491</v>
      </c>
      <c r="E12" s="562" t="s">
        <v>598</v>
      </c>
      <c r="F12" s="562"/>
    </row>
    <row r="13" spans="1:8" ht="30.75" customHeight="1" x14ac:dyDescent="0.35">
      <c r="D13" s="185" t="s">
        <v>491</v>
      </c>
      <c r="E13" s="557" t="s">
        <v>599</v>
      </c>
      <c r="F13" s="557"/>
      <c r="G13" s="557"/>
      <c r="H13" s="557"/>
    </row>
    <row r="14" spans="1:8" x14ac:dyDescent="0.35">
      <c r="C14" s="563" t="s">
        <v>606</v>
      </c>
      <c r="D14" s="562" t="s">
        <v>2</v>
      </c>
      <c r="F14" s="562"/>
    </row>
    <row r="15" spans="1:8" ht="81" customHeight="1" x14ac:dyDescent="0.35">
      <c r="D15" s="185" t="s">
        <v>491</v>
      </c>
      <c r="E15" s="557" t="s">
        <v>614</v>
      </c>
      <c r="F15" s="557"/>
      <c r="G15" s="557"/>
      <c r="H15" s="557"/>
    </row>
    <row r="16" spans="1:8" x14ac:dyDescent="0.35">
      <c r="C16" s="563" t="s">
        <v>606</v>
      </c>
      <c r="D16" s="562" t="s">
        <v>372</v>
      </c>
      <c r="F16" s="562"/>
    </row>
    <row r="17" spans="1:8" ht="39" customHeight="1" x14ac:dyDescent="0.35">
      <c r="D17" s="185" t="s">
        <v>491</v>
      </c>
      <c r="E17" s="557" t="s">
        <v>607</v>
      </c>
      <c r="F17" s="557"/>
      <c r="G17" s="557"/>
      <c r="H17" s="557"/>
    </row>
    <row r="18" spans="1:8" x14ac:dyDescent="0.35">
      <c r="E18" s="185" t="s">
        <v>613</v>
      </c>
      <c r="F18" s="564" t="s">
        <v>600</v>
      </c>
      <c r="G18" s="562" t="s">
        <v>608</v>
      </c>
    </row>
    <row r="19" spans="1:8" x14ac:dyDescent="0.35">
      <c r="E19" s="185" t="s">
        <v>613</v>
      </c>
      <c r="F19" s="565" t="s">
        <v>601</v>
      </c>
      <c r="G19" s="562" t="s">
        <v>609</v>
      </c>
    </row>
    <row r="20" spans="1:8" x14ac:dyDescent="0.35">
      <c r="E20" s="185" t="s">
        <v>613</v>
      </c>
      <c r="F20" s="566" t="s">
        <v>602</v>
      </c>
      <c r="G20" s="562" t="s">
        <v>610</v>
      </c>
    </row>
    <row r="21" spans="1:8" x14ac:dyDescent="0.35">
      <c r="E21" s="185"/>
      <c r="F21" s="567"/>
      <c r="G21" s="562" t="s">
        <v>605</v>
      </c>
    </row>
    <row r="22" spans="1:8" x14ac:dyDescent="0.35">
      <c r="E22" s="185" t="s">
        <v>613</v>
      </c>
      <c r="F22" s="568" t="s">
        <v>603</v>
      </c>
      <c r="G22" s="562" t="s">
        <v>611</v>
      </c>
    </row>
    <row r="23" spans="1:8" x14ac:dyDescent="0.35">
      <c r="E23" s="185" t="s">
        <v>613</v>
      </c>
      <c r="F23" s="569" t="s">
        <v>604</v>
      </c>
      <c r="G23" s="562" t="s">
        <v>612</v>
      </c>
    </row>
    <row r="24" spans="1:8" x14ac:dyDescent="0.35">
      <c r="A24" s="556"/>
      <c r="B24" s="560" t="s">
        <v>597</v>
      </c>
      <c r="C24" s="556"/>
      <c r="D24" s="556"/>
    </row>
    <row r="25" spans="1:8" ht="27.75" customHeight="1" x14ac:dyDescent="0.35">
      <c r="B25" s="562"/>
      <c r="C25" s="557" t="s">
        <v>616</v>
      </c>
      <c r="D25" s="557"/>
      <c r="E25" s="557"/>
      <c r="F25" s="557"/>
      <c r="G25" s="557"/>
      <c r="H25" s="557"/>
    </row>
    <row r="26" spans="1:8" x14ac:dyDescent="0.35">
      <c r="A26" s="556"/>
      <c r="B26" s="562"/>
      <c r="C26" s="563" t="s">
        <v>606</v>
      </c>
      <c r="D26" s="550" t="s">
        <v>618</v>
      </c>
      <c r="E26" s="550"/>
      <c r="F26" s="550"/>
      <c r="G26" s="550"/>
      <c r="H26" s="550"/>
    </row>
    <row r="27" spans="1:8" x14ac:dyDescent="0.35">
      <c r="A27" s="556"/>
      <c r="B27" s="562"/>
      <c r="C27" s="562"/>
      <c r="D27" s="185" t="s">
        <v>491</v>
      </c>
      <c r="E27" s="557" t="s">
        <v>621</v>
      </c>
      <c r="F27" s="557"/>
      <c r="G27" s="557"/>
      <c r="H27" s="557"/>
    </row>
    <row r="28" spans="1:8" x14ac:dyDescent="0.35">
      <c r="A28" s="556"/>
      <c r="B28" s="562"/>
      <c r="C28" s="563" t="s">
        <v>606</v>
      </c>
      <c r="D28" s="550" t="s">
        <v>620</v>
      </c>
      <c r="E28" s="550"/>
      <c r="F28" s="550"/>
      <c r="G28" s="550"/>
      <c r="H28" s="550"/>
    </row>
    <row r="29" spans="1:8" ht="30" customHeight="1" x14ac:dyDescent="0.35">
      <c r="A29" s="556"/>
      <c r="B29" s="562"/>
      <c r="C29" s="562"/>
      <c r="D29" s="185" t="s">
        <v>491</v>
      </c>
      <c r="E29" s="557" t="s">
        <v>622</v>
      </c>
      <c r="F29" s="557"/>
      <c r="G29" s="557"/>
      <c r="H29" s="557"/>
    </row>
    <row r="30" spans="1:8" x14ac:dyDescent="0.35">
      <c r="A30" s="556"/>
      <c r="B30" s="562"/>
      <c r="C30" s="563" t="s">
        <v>606</v>
      </c>
      <c r="D30" s="551" t="s">
        <v>617</v>
      </c>
      <c r="E30" s="551"/>
      <c r="F30" s="551"/>
      <c r="G30" s="551"/>
      <c r="H30" s="551"/>
    </row>
    <row r="31" spans="1:8" x14ac:dyDescent="0.35">
      <c r="A31" s="556"/>
      <c r="B31" s="562"/>
      <c r="C31" s="562"/>
      <c r="D31" s="185" t="s">
        <v>491</v>
      </c>
      <c r="E31" s="557" t="s">
        <v>619</v>
      </c>
      <c r="F31" s="557"/>
      <c r="G31" s="557"/>
      <c r="H31" s="557"/>
    </row>
    <row r="32" spans="1:8" ht="30" customHeight="1" x14ac:dyDescent="0.35">
      <c r="C32" s="563"/>
      <c r="D32" s="570" t="s">
        <v>651</v>
      </c>
      <c r="E32" s="570"/>
      <c r="F32" s="570"/>
      <c r="G32" s="570"/>
      <c r="H32" s="570"/>
    </row>
    <row r="38" spans="1:8" x14ac:dyDescent="0.35">
      <c r="A38" s="554"/>
      <c r="B38" s="554"/>
      <c r="C38" s="554"/>
      <c r="D38" s="554"/>
      <c r="E38" s="555"/>
      <c r="F38" s="554"/>
      <c r="G38" s="554"/>
      <c r="H38" s="554"/>
    </row>
  </sheetData>
  <sheetProtection password="DE25" sheet="1" objects="1" scenarios="1" selectLockedCells="1"/>
  <mergeCells count="14">
    <mergeCell ref="E31:H31"/>
    <mergeCell ref="D32:H32"/>
    <mergeCell ref="C25:H25"/>
    <mergeCell ref="D26:H26"/>
    <mergeCell ref="E27:H27"/>
    <mergeCell ref="D28:H28"/>
    <mergeCell ref="E29:H29"/>
    <mergeCell ref="D30:H30"/>
    <mergeCell ref="E17:H17"/>
    <mergeCell ref="C3:H3"/>
    <mergeCell ref="C6:H6"/>
    <mergeCell ref="C10:H10"/>
    <mergeCell ref="E13:H13"/>
    <mergeCell ref="E15:H15"/>
  </mergeCells>
  <pageMargins left="0.7" right="0.7" top="0.75" bottom="0.75" header="0.3" footer="0.3"/>
  <pageSetup scale="91" orientation="portrait" r:id="rId1"/>
  <headerFooter>
    <oddFooter>&amp;LNovember 1, 2019&amp;CEarthCraft House Renovation 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O50"/>
  <sheetViews>
    <sheetView showGridLines="0" tabSelected="1" zoomScaleNormal="100" zoomScaleSheetLayoutView="100" workbookViewId="0">
      <selection activeCell="C2" sqref="C2:E2"/>
    </sheetView>
  </sheetViews>
  <sheetFormatPr defaultColWidth="9.1796875" defaultRowHeight="10" x14ac:dyDescent="0.2"/>
  <cols>
    <col min="1" max="1" width="3.7265625" style="26" customWidth="1"/>
    <col min="2" max="2" width="11.7265625" style="26" customWidth="1"/>
    <col min="3" max="3" width="3.7265625" style="26" customWidth="1"/>
    <col min="4" max="5" width="11.7265625" style="26" customWidth="1"/>
    <col min="6" max="7" width="3.7265625" style="26" customWidth="1"/>
    <col min="8" max="10" width="11.7265625" style="26" customWidth="1"/>
    <col min="11" max="11" width="3.7265625" style="26" customWidth="1"/>
    <col min="12" max="12" width="9.1796875" style="26" hidden="1" customWidth="1"/>
    <col min="13" max="16384" width="9.1796875" style="26"/>
  </cols>
  <sheetData>
    <row r="1" spans="1:11" ht="14.15" customHeight="1" x14ac:dyDescent="0.2">
      <c r="A1" s="154" t="s">
        <v>19</v>
      </c>
      <c r="B1" s="155"/>
      <c r="C1" s="351"/>
      <c r="D1" s="351"/>
      <c r="E1" s="351"/>
      <c r="F1" s="155"/>
      <c r="G1" s="154" t="s">
        <v>15</v>
      </c>
      <c r="H1" s="156"/>
      <c r="I1" s="349"/>
      <c r="J1" s="349"/>
      <c r="K1" s="349"/>
    </row>
    <row r="2" spans="1:11" ht="14.15" customHeight="1" x14ac:dyDescent="0.2">
      <c r="A2" s="154" t="s">
        <v>13</v>
      </c>
      <c r="B2" s="155"/>
      <c r="C2" s="348"/>
      <c r="D2" s="348"/>
      <c r="E2" s="348"/>
      <c r="F2" s="155"/>
      <c r="G2" s="156" t="s">
        <v>175</v>
      </c>
      <c r="H2" s="156"/>
      <c r="I2" s="350"/>
      <c r="J2" s="350"/>
      <c r="K2" s="350"/>
    </row>
    <row r="3" spans="1:11" ht="14.15" customHeight="1" x14ac:dyDescent="0.2">
      <c r="A3" s="154" t="s">
        <v>14</v>
      </c>
      <c r="B3" s="155"/>
      <c r="C3" s="348"/>
      <c r="D3" s="348"/>
      <c r="E3" s="348"/>
      <c r="F3" s="155"/>
      <c r="G3" s="156" t="s">
        <v>429</v>
      </c>
      <c r="H3" s="156"/>
      <c r="I3" s="351"/>
      <c r="J3" s="351"/>
      <c r="K3" s="351"/>
    </row>
    <row r="4" spans="1:11" ht="14.15" customHeight="1" x14ac:dyDescent="0.2">
      <c r="A4" s="157" t="s">
        <v>174</v>
      </c>
      <c r="B4" s="158"/>
      <c r="C4" s="352"/>
      <c r="D4" s="352"/>
      <c r="E4" s="352"/>
      <c r="F4" s="158"/>
      <c r="G4" s="154" t="s">
        <v>16</v>
      </c>
      <c r="H4" s="156"/>
      <c r="I4" s="348"/>
      <c r="J4" s="348"/>
      <c r="K4" s="348"/>
    </row>
    <row r="5" spans="1:11" ht="14.15" customHeight="1" x14ac:dyDescent="0.2">
      <c r="A5" s="154" t="s">
        <v>173</v>
      </c>
      <c r="B5" s="155"/>
      <c r="C5" s="348"/>
      <c r="D5" s="348"/>
      <c r="E5" s="348"/>
      <c r="F5" s="155"/>
      <c r="G5" s="154" t="s">
        <v>17</v>
      </c>
      <c r="H5" s="156"/>
      <c r="I5" s="348"/>
      <c r="J5" s="348"/>
      <c r="K5" s="348"/>
    </row>
    <row r="6" spans="1:11" ht="14.15" customHeight="1" x14ac:dyDescent="0.2">
      <c r="A6" s="156"/>
      <c r="B6" s="156"/>
      <c r="C6" s="156"/>
      <c r="D6" s="156"/>
      <c r="E6" s="156"/>
      <c r="F6" s="156"/>
      <c r="G6" s="159"/>
      <c r="H6" s="160"/>
      <c r="I6" s="160"/>
      <c r="J6" s="160"/>
      <c r="K6" s="156"/>
    </row>
    <row r="7" spans="1:11" ht="14.15" customHeight="1" x14ac:dyDescent="0.2">
      <c r="A7" s="156" t="s">
        <v>641</v>
      </c>
      <c r="B7" s="156"/>
      <c r="C7" s="156"/>
      <c r="D7" s="348"/>
      <c r="E7" s="348"/>
      <c r="F7" s="156"/>
      <c r="G7" s="161" t="s">
        <v>431</v>
      </c>
      <c r="H7" s="160"/>
      <c r="I7" s="160"/>
      <c r="J7" s="346"/>
      <c r="K7" s="346"/>
    </row>
    <row r="8" spans="1:11" ht="14.15" customHeight="1" x14ac:dyDescent="0.2">
      <c r="A8" s="156" t="s">
        <v>430</v>
      </c>
      <c r="B8" s="156"/>
      <c r="C8" s="156"/>
      <c r="D8" s="347"/>
      <c r="E8" s="347"/>
      <c r="F8" s="156"/>
      <c r="G8" s="161" t="s">
        <v>432</v>
      </c>
      <c r="H8" s="160"/>
      <c r="I8" s="160"/>
      <c r="J8" s="347"/>
      <c r="K8" s="347"/>
    </row>
    <row r="9" spans="1:11" ht="14.15" customHeight="1" x14ac:dyDescent="0.2">
      <c r="A9" s="156"/>
      <c r="B9" s="156"/>
      <c r="C9" s="156"/>
      <c r="D9" s="156"/>
      <c r="E9" s="156"/>
      <c r="F9" s="156"/>
      <c r="G9" s="159"/>
      <c r="H9" s="160"/>
      <c r="I9" s="160"/>
      <c r="J9" s="160"/>
      <c r="K9" s="156"/>
    </row>
    <row r="10" spans="1:11" ht="14.15" customHeight="1" thickBot="1" x14ac:dyDescent="0.25">
      <c r="A10" s="156"/>
      <c r="B10" s="156"/>
      <c r="C10" s="156"/>
      <c r="D10" s="156"/>
      <c r="E10" s="156"/>
      <c r="F10" s="156"/>
      <c r="G10" s="159"/>
      <c r="H10" s="160"/>
      <c r="I10" s="160"/>
      <c r="J10" s="160"/>
      <c r="K10" s="156"/>
    </row>
    <row r="11" spans="1:11" ht="14.15" customHeight="1" x14ac:dyDescent="0.2">
      <c r="A11" s="156"/>
      <c r="B11" s="269" t="s">
        <v>406</v>
      </c>
      <c r="C11" s="270"/>
      <c r="D11" s="270"/>
      <c r="E11" s="270"/>
      <c r="F11" s="270"/>
      <c r="G11" s="271"/>
      <c r="H11" s="162" t="s">
        <v>8</v>
      </c>
      <c r="I11" s="163" t="s">
        <v>4</v>
      </c>
      <c r="J11" s="164" t="s">
        <v>3</v>
      </c>
      <c r="K11" s="156"/>
    </row>
    <row r="12" spans="1:11" ht="14.15" customHeight="1" x14ac:dyDescent="0.2">
      <c r="A12" s="156"/>
      <c r="B12" s="272"/>
      <c r="C12" s="273"/>
      <c r="D12" s="273"/>
      <c r="E12" s="273"/>
      <c r="F12" s="273"/>
      <c r="G12" s="276" t="s">
        <v>623</v>
      </c>
      <c r="H12" s="266">
        <v>75</v>
      </c>
      <c r="I12" s="267">
        <v>100</v>
      </c>
      <c r="J12" s="268">
        <v>125</v>
      </c>
      <c r="K12" s="156"/>
    </row>
    <row r="13" spans="1:11" ht="14.15" customHeight="1" thickBot="1" x14ac:dyDescent="0.25">
      <c r="A13" s="156"/>
      <c r="B13" s="274"/>
      <c r="C13" s="275"/>
      <c r="D13" s="275"/>
      <c r="E13" s="275"/>
      <c r="F13" s="275"/>
      <c r="G13" s="277" t="s">
        <v>624</v>
      </c>
      <c r="H13" s="165">
        <v>100</v>
      </c>
      <c r="I13" s="166">
        <v>125</v>
      </c>
      <c r="J13" s="167">
        <v>150</v>
      </c>
      <c r="K13" s="156"/>
    </row>
    <row r="14" spans="1:11" ht="14.15" customHeight="1" thickBot="1" x14ac:dyDescent="0.25">
      <c r="A14" s="156"/>
      <c r="B14" s="156"/>
      <c r="C14" s="156"/>
      <c r="D14" s="156"/>
      <c r="E14" s="156"/>
      <c r="F14" s="156"/>
      <c r="G14" s="160"/>
      <c r="H14" s="160"/>
      <c r="I14" s="160"/>
      <c r="J14" s="160"/>
      <c r="K14" s="156"/>
    </row>
    <row r="15" spans="1:11" ht="14.15" customHeight="1" x14ac:dyDescent="0.2">
      <c r="A15" s="156"/>
      <c r="B15" s="334" t="s">
        <v>405</v>
      </c>
      <c r="C15" s="335"/>
      <c r="D15" s="335"/>
      <c r="E15" s="335"/>
      <c r="F15" s="335"/>
      <c r="G15" s="335"/>
      <c r="H15" s="336"/>
      <c r="I15" s="340" t="s">
        <v>9</v>
      </c>
      <c r="J15" s="341"/>
      <c r="K15" s="156"/>
    </row>
    <row r="16" spans="1:11" ht="14.15" customHeight="1" thickBot="1" x14ac:dyDescent="0.25">
      <c r="A16" s="156"/>
      <c r="B16" s="337"/>
      <c r="C16" s="338"/>
      <c r="D16" s="338"/>
      <c r="E16" s="338"/>
      <c r="F16" s="338"/>
      <c r="G16" s="338"/>
      <c r="H16" s="339"/>
      <c r="I16" s="168" t="s">
        <v>2</v>
      </c>
      <c r="J16" s="169" t="s">
        <v>11</v>
      </c>
      <c r="K16" s="156"/>
    </row>
    <row r="17" spans="1:15" ht="14.15" customHeight="1" x14ac:dyDescent="0.2">
      <c r="A17" s="156"/>
      <c r="B17" s="170" t="str">
        <f>Worksheet!A3</f>
        <v>SITE PLANNING (SP)</v>
      </c>
      <c r="C17" s="171"/>
      <c r="D17" s="171"/>
      <c r="E17" s="171"/>
      <c r="F17" s="171"/>
      <c r="G17" s="171"/>
      <c r="H17" s="172"/>
      <c r="I17" s="27">
        <f>Worksheet!F19</f>
        <v>0</v>
      </c>
      <c r="J17" s="27">
        <f>Worksheet!G19</f>
        <v>0</v>
      </c>
      <c r="K17" s="156"/>
    </row>
    <row r="18" spans="1:15" ht="14.15" customHeight="1" x14ac:dyDescent="0.2">
      <c r="A18" s="156"/>
      <c r="B18" s="170" t="str">
        <f>Worksheet!A21</f>
        <v>CONSTRUCTION WASTE MANAGEMENT (CW)</v>
      </c>
      <c r="C18" s="171"/>
      <c r="D18" s="171"/>
      <c r="E18" s="171"/>
      <c r="F18" s="171"/>
      <c r="G18" s="171"/>
      <c r="H18" s="172"/>
      <c r="I18" s="28">
        <f>Worksheet!F39</f>
        <v>0</v>
      </c>
      <c r="J18" s="28">
        <f>Worksheet!G39</f>
        <v>0</v>
      </c>
      <c r="K18" s="156"/>
    </row>
    <row r="19" spans="1:15" ht="14.15" customHeight="1" x14ac:dyDescent="0.2">
      <c r="A19" s="156"/>
      <c r="B19" s="170" t="str">
        <f>Worksheet!A41</f>
        <v>RESOURCE EFFICIENCY (RE)</v>
      </c>
      <c r="C19" s="171"/>
      <c r="D19" s="171"/>
      <c r="E19" s="171"/>
      <c r="F19" s="171"/>
      <c r="G19" s="171"/>
      <c r="H19" s="172"/>
      <c r="I19" s="28">
        <f>Worksheet!F86</f>
        <v>0</v>
      </c>
      <c r="J19" s="28">
        <f>Worksheet!G86</f>
        <v>0</v>
      </c>
      <c r="K19" s="156"/>
    </row>
    <row r="20" spans="1:15" ht="14.15" customHeight="1" x14ac:dyDescent="0.2">
      <c r="A20" s="156"/>
      <c r="B20" s="99" t="str">
        <f>Worksheet!A88</f>
        <v>DURABILITY AND MOISTURE MANAGEMENT (DU)</v>
      </c>
      <c r="C20" s="101"/>
      <c r="D20" s="101"/>
      <c r="E20" s="101"/>
      <c r="F20" s="101"/>
      <c r="G20" s="101"/>
      <c r="H20" s="172"/>
      <c r="I20" s="28">
        <f>Worksheet!F146</f>
        <v>0</v>
      </c>
      <c r="J20" s="28">
        <f>Worksheet!G146</f>
        <v>0</v>
      </c>
      <c r="K20" s="156"/>
    </row>
    <row r="21" spans="1:15" ht="14.15" customHeight="1" x14ac:dyDescent="0.2">
      <c r="A21" s="156"/>
      <c r="B21" s="99" t="str">
        <f>Worksheet!A148</f>
        <v>INDOOR AIR QUALITY (IAQ)</v>
      </c>
      <c r="C21" s="101"/>
      <c r="D21" s="101"/>
      <c r="E21" s="101"/>
      <c r="F21" s="101"/>
      <c r="G21" s="101"/>
      <c r="H21" s="172"/>
      <c r="I21" s="28">
        <f>Worksheet!F193</f>
        <v>0</v>
      </c>
      <c r="J21" s="28">
        <f>Worksheet!G193</f>
        <v>0</v>
      </c>
      <c r="K21" s="156"/>
    </row>
    <row r="22" spans="1:15" ht="14.15" customHeight="1" x14ac:dyDescent="0.2">
      <c r="A22" s="156"/>
      <c r="B22" s="99" t="str">
        <f>Worksheet!A195</f>
        <v>HIGH PERFORMANCE BUILDING ENVELOPE (BE)</v>
      </c>
      <c r="C22" s="101"/>
      <c r="D22" s="101"/>
      <c r="E22" s="101"/>
      <c r="F22" s="101"/>
      <c r="G22" s="101"/>
      <c r="H22" s="172"/>
      <c r="I22" s="28">
        <f>Worksheet!F378</f>
        <v>0</v>
      </c>
      <c r="J22" s="28">
        <f>Worksheet!G378</f>
        <v>0</v>
      </c>
      <c r="K22" s="156"/>
      <c r="O22" s="264"/>
    </row>
    <row r="23" spans="1:15" ht="14.15" customHeight="1" x14ac:dyDescent="0.2">
      <c r="A23" s="156"/>
      <c r="B23" s="99" t="str">
        <f>Worksheet!A380</f>
        <v>ENERGY EFFICIENT SYSTEMS (ES)</v>
      </c>
      <c r="C23" s="101"/>
      <c r="D23" s="101"/>
      <c r="E23" s="101"/>
      <c r="F23" s="101"/>
      <c r="G23" s="101"/>
      <c r="H23" s="172"/>
      <c r="I23" s="28">
        <f>Worksheet!F529</f>
        <v>0</v>
      </c>
      <c r="J23" s="28">
        <f>Worksheet!G529</f>
        <v>0</v>
      </c>
      <c r="K23" s="156"/>
    </row>
    <row r="24" spans="1:15" ht="14.15" customHeight="1" x14ac:dyDescent="0.2">
      <c r="A24" s="156"/>
      <c r="B24" s="99" t="str">
        <f>Worksheet!A531</f>
        <v>WATER EFFICIENCY (WE)</v>
      </c>
      <c r="C24" s="101"/>
      <c r="D24" s="101"/>
      <c r="E24" s="101"/>
      <c r="F24" s="101"/>
      <c r="G24" s="101"/>
      <c r="H24" s="172"/>
      <c r="I24" s="28">
        <f>Worksheet!F575</f>
        <v>0</v>
      </c>
      <c r="J24" s="28">
        <f>Worksheet!G575</f>
        <v>0</v>
      </c>
      <c r="K24" s="156"/>
    </row>
    <row r="25" spans="1:15" ht="14.15" customHeight="1" x14ac:dyDescent="0.2">
      <c r="A25" s="156"/>
      <c r="B25" s="99" t="str">
        <f>Worksheet!A577</f>
        <v>EDUCATION AND OPERATIONS (EO)</v>
      </c>
      <c r="C25" s="101"/>
      <c r="D25" s="101"/>
      <c r="E25" s="101"/>
      <c r="F25" s="101"/>
      <c r="G25" s="101"/>
      <c r="H25" s="172"/>
      <c r="I25" s="28">
        <f>Worksheet!F592</f>
        <v>0</v>
      </c>
      <c r="J25" s="28">
        <f>Worksheet!G592</f>
        <v>0</v>
      </c>
      <c r="K25" s="156"/>
    </row>
    <row r="26" spans="1:15" ht="14.15" customHeight="1" thickBot="1" x14ac:dyDescent="0.25">
      <c r="A26" s="156"/>
      <c r="B26" s="100" t="str">
        <f>Worksheet!A594</f>
        <v>INNOVATION (IN)</v>
      </c>
      <c r="C26" s="102"/>
      <c r="D26" s="102"/>
      <c r="E26" s="102"/>
      <c r="F26" s="102"/>
      <c r="G26" s="102"/>
      <c r="H26" s="173"/>
      <c r="I26" s="29">
        <f>Worksheet!F597</f>
        <v>0</v>
      </c>
      <c r="J26" s="29">
        <f>Worksheet!G597</f>
        <v>0</v>
      </c>
      <c r="K26" s="156"/>
    </row>
    <row r="27" spans="1:15" ht="14.15" customHeight="1" thickBot="1" x14ac:dyDescent="0.25">
      <c r="A27" s="156"/>
      <c r="B27" s="104" t="s">
        <v>12</v>
      </c>
      <c r="C27" s="103"/>
      <c r="D27" s="103"/>
      <c r="E27" s="103"/>
      <c r="F27" s="103"/>
      <c r="G27" s="103"/>
      <c r="H27" s="174"/>
      <c r="I27" s="175">
        <f>SUM(I17:I26)</f>
        <v>0</v>
      </c>
      <c r="J27" s="175">
        <f>SUM(J17:J26)</f>
        <v>0</v>
      </c>
      <c r="K27" s="156"/>
    </row>
    <row r="28" spans="1:15" ht="14.15" customHeight="1" thickBot="1" x14ac:dyDescent="0.25">
      <c r="A28" s="156"/>
      <c r="B28" s="156"/>
      <c r="C28" s="156"/>
      <c r="D28" s="156"/>
      <c r="E28" s="156"/>
      <c r="F28" s="156"/>
      <c r="G28" s="176"/>
      <c r="H28" s="176"/>
      <c r="I28" s="176"/>
      <c r="J28" s="160"/>
      <c r="K28" s="156"/>
    </row>
    <row r="29" spans="1:15" ht="14.15" customHeight="1" thickBot="1" x14ac:dyDescent="0.25">
      <c r="A29" s="156"/>
      <c r="B29" s="156"/>
      <c r="C29" s="156"/>
      <c r="D29" s="156"/>
      <c r="E29" s="156"/>
      <c r="F29" s="156"/>
      <c r="G29" s="176"/>
      <c r="H29" s="177" t="s">
        <v>592</v>
      </c>
      <c r="I29" s="344"/>
      <c r="J29" s="345"/>
      <c r="K29" s="156"/>
      <c r="L29" s="26" t="s">
        <v>8</v>
      </c>
    </row>
    <row r="30" spans="1:15" ht="14.15" customHeight="1" x14ac:dyDescent="0.2">
      <c r="A30" s="156"/>
      <c r="B30" s="156"/>
      <c r="C30" s="156"/>
      <c r="D30" s="156"/>
      <c r="E30" s="156"/>
      <c r="F30" s="156"/>
      <c r="G30" s="176"/>
      <c r="H30" s="176"/>
      <c r="I30" s="176"/>
      <c r="J30" s="160"/>
      <c r="K30" s="156"/>
      <c r="L30" s="26" t="s">
        <v>4</v>
      </c>
    </row>
    <row r="31" spans="1:15" ht="26.25" customHeight="1" x14ac:dyDescent="0.2">
      <c r="A31" s="342" t="s">
        <v>449</v>
      </c>
      <c r="B31" s="343"/>
      <c r="C31" s="343"/>
      <c r="D31" s="343"/>
      <c r="E31" s="343"/>
      <c r="F31" s="343"/>
      <c r="G31" s="343"/>
      <c r="H31" s="343"/>
      <c r="I31" s="343"/>
      <c r="J31" s="343"/>
      <c r="K31" s="156"/>
      <c r="L31" s="26" t="s">
        <v>3</v>
      </c>
    </row>
    <row r="32" spans="1:15" ht="36" customHeight="1" x14ac:dyDescent="0.2">
      <c r="A32" s="297"/>
      <c r="B32" s="297"/>
      <c r="C32" s="297"/>
      <c r="D32" s="297"/>
      <c r="E32" s="297"/>
      <c r="F32" s="297"/>
      <c r="G32" s="297"/>
      <c r="H32" s="298"/>
      <c r="I32" s="299"/>
      <c r="J32" s="178"/>
      <c r="K32" s="178"/>
    </row>
    <row r="33" spans="1:11" x14ac:dyDescent="0.2">
      <c r="A33" s="300" t="s">
        <v>660</v>
      </c>
      <c r="B33" s="300"/>
      <c r="C33" s="301"/>
      <c r="D33" s="301"/>
      <c r="E33" s="301"/>
      <c r="F33" s="302" t="s">
        <v>661</v>
      </c>
      <c r="G33" s="302"/>
      <c r="H33" s="156"/>
      <c r="I33" s="158"/>
      <c r="J33" s="33" t="s">
        <v>177</v>
      </c>
      <c r="K33" s="156"/>
    </row>
    <row r="34" spans="1:11" ht="39" customHeight="1" x14ac:dyDescent="0.2">
      <c r="A34" s="297"/>
      <c r="B34" s="297"/>
      <c r="C34" s="297"/>
      <c r="D34" s="297"/>
      <c r="E34" s="297"/>
      <c r="F34" s="297"/>
      <c r="G34" s="297"/>
      <c r="H34" s="298"/>
      <c r="I34" s="299"/>
      <c r="J34" s="178"/>
      <c r="K34" s="178"/>
    </row>
    <row r="35" spans="1:11" ht="11.25" customHeight="1" x14ac:dyDescent="0.2">
      <c r="A35" s="303" t="s">
        <v>18</v>
      </c>
      <c r="B35" s="302"/>
      <c r="C35" s="302"/>
      <c r="D35" s="302"/>
      <c r="E35" s="302"/>
      <c r="F35" s="302" t="s">
        <v>661</v>
      </c>
      <c r="G35" s="302"/>
      <c r="H35" s="302"/>
      <c r="I35" s="301"/>
      <c r="J35" s="33" t="s">
        <v>177</v>
      </c>
      <c r="K35" s="156"/>
    </row>
    <row r="36" spans="1:11" ht="36.75" customHeight="1" x14ac:dyDescent="0.2">
      <c r="A36" s="304"/>
      <c r="B36" s="304"/>
      <c r="C36" s="304"/>
      <c r="D36" s="304"/>
      <c r="E36" s="304"/>
      <c r="F36" s="304"/>
      <c r="G36" s="304"/>
      <c r="H36" s="304"/>
      <c r="I36" s="304"/>
      <c r="J36" s="305"/>
      <c r="K36" s="305"/>
    </row>
    <row r="37" spans="1:11" x14ac:dyDescent="0.2">
      <c r="A37" s="33" t="s">
        <v>662</v>
      </c>
      <c r="B37" s="306"/>
      <c r="C37" s="306"/>
      <c r="D37" s="306"/>
      <c r="E37" s="306"/>
      <c r="F37" s="302" t="s">
        <v>661</v>
      </c>
      <c r="G37" s="302"/>
      <c r="H37" s="306"/>
      <c r="I37" s="306"/>
      <c r="J37" s="33" t="s">
        <v>177</v>
      </c>
      <c r="K37" s="33"/>
    </row>
    <row r="38" spans="1:11" x14ac:dyDescent="0.2">
      <c r="A38" s="33"/>
      <c r="B38" s="32"/>
      <c r="C38" s="32"/>
      <c r="D38" s="32"/>
      <c r="E38" s="32"/>
      <c r="F38" s="32"/>
      <c r="G38" s="32"/>
      <c r="H38" s="33"/>
      <c r="I38" s="33"/>
      <c r="J38" s="33"/>
    </row>
    <row r="39" spans="1:11" x14ac:dyDescent="0.2">
      <c r="A39" s="31"/>
      <c r="B39" s="32"/>
      <c r="C39" s="32"/>
      <c r="D39" s="32"/>
      <c r="E39" s="32"/>
      <c r="F39" s="32"/>
      <c r="G39" s="32"/>
      <c r="H39" s="33"/>
      <c r="I39" s="33"/>
      <c r="J39" s="33"/>
    </row>
    <row r="40" spans="1:11" x14ac:dyDescent="0.2">
      <c r="A40" s="31"/>
      <c r="B40" s="30"/>
      <c r="C40" s="30"/>
      <c r="D40" s="30"/>
      <c r="E40" s="30"/>
      <c r="F40" s="30"/>
      <c r="G40" s="30"/>
      <c r="H40" s="33"/>
      <c r="I40" s="33"/>
      <c r="J40" s="33"/>
    </row>
    <row r="41" spans="1:11" x14ac:dyDescent="0.2">
      <c r="A41" s="105"/>
      <c r="B41" s="30"/>
      <c r="C41" s="30"/>
      <c r="D41" s="30"/>
      <c r="E41" s="30"/>
      <c r="F41" s="30"/>
      <c r="G41" s="30"/>
      <c r="H41" s="30"/>
      <c r="I41" s="33"/>
      <c r="J41" s="33"/>
    </row>
    <row r="42" spans="1:11" x14ac:dyDescent="0.2">
      <c r="A42" s="33"/>
      <c r="B42" s="33"/>
      <c r="C42" s="33"/>
      <c r="D42" s="33"/>
      <c r="E42" s="33"/>
      <c r="F42" s="33"/>
      <c r="G42" s="33"/>
      <c r="H42" s="33"/>
      <c r="I42" s="33"/>
      <c r="J42" s="33"/>
    </row>
    <row r="43" spans="1:11" x14ac:dyDescent="0.2">
      <c r="A43" s="33"/>
      <c r="B43" s="33"/>
      <c r="C43" s="33"/>
      <c r="D43" s="33"/>
      <c r="E43" s="33"/>
      <c r="F43" s="33"/>
      <c r="G43" s="33"/>
      <c r="H43" s="33"/>
      <c r="I43" s="33"/>
      <c r="J43" s="33"/>
    </row>
    <row r="44" spans="1:11" x14ac:dyDescent="0.2">
      <c r="G44" s="33"/>
    </row>
    <row r="45" spans="1:11" x14ac:dyDescent="0.2">
      <c r="G45" s="33"/>
    </row>
    <row r="46" spans="1:11" x14ac:dyDescent="0.2">
      <c r="G46" s="33"/>
    </row>
    <row r="47" spans="1:11" x14ac:dyDescent="0.2">
      <c r="G47" s="33"/>
    </row>
    <row r="48" spans="1:11" x14ac:dyDescent="0.2">
      <c r="G48" s="33"/>
    </row>
    <row r="49" spans="7:7" x14ac:dyDescent="0.2">
      <c r="G49" s="33"/>
    </row>
    <row r="50" spans="7:7" x14ac:dyDescent="0.2">
      <c r="G50" s="33"/>
    </row>
  </sheetData>
  <sheetProtection password="DE25" sheet="1" objects="1" scenarios="1" selectLockedCells="1"/>
  <customSheetViews>
    <customSheetView guid="{68EEACCF-81F3-4F65-9A07-3AC941C93613}" showPageBreaks="1" fitToPage="1">
      <selection activeCell="L19" sqref="L19"/>
      <pageMargins left="0.7" right="0.7" top="2.5" bottom="0.75" header="0.3" footer="0.3"/>
      <printOptions horizontalCentered="1"/>
      <pageSetup orientation="portrait" r:id="rId1"/>
      <headerFooter>
        <oddHeader>&amp;C&amp;G
Climate Zone 3 Worksheet</oddHeader>
      </headerFooter>
    </customSheetView>
    <customSheetView guid="{E4E10649-538C-4491-887B-F31EC76C45E5}" showPageBreaks="1" fitToPage="1">
      <selection activeCell="L19" sqref="L19"/>
      <pageMargins left="0.7" right="0.7" top="2.5" bottom="0.75" header="0.3" footer="0.3"/>
      <printOptions horizontalCentered="1"/>
      <pageSetup orientation="portrait" r:id="rId2"/>
      <headerFooter>
        <oddHeader>&amp;C&amp;G
Climate Zone 3 Worksheet</oddHeader>
      </headerFooter>
    </customSheetView>
  </customSheetViews>
  <mergeCells count="18">
    <mergeCell ref="C1:E1"/>
    <mergeCell ref="C2:E2"/>
    <mergeCell ref="C3:E3"/>
    <mergeCell ref="C4:E4"/>
    <mergeCell ref="C5:E5"/>
    <mergeCell ref="I1:K1"/>
    <mergeCell ref="I2:K2"/>
    <mergeCell ref="I3:K3"/>
    <mergeCell ref="I4:K4"/>
    <mergeCell ref="I5:K5"/>
    <mergeCell ref="B15:H16"/>
    <mergeCell ref="I15:J15"/>
    <mergeCell ref="A31:J31"/>
    <mergeCell ref="I29:J29"/>
    <mergeCell ref="J7:K7"/>
    <mergeCell ref="J8:K8"/>
    <mergeCell ref="D7:E7"/>
    <mergeCell ref="D8:E8"/>
  </mergeCells>
  <conditionalFormatting sqref="I11:J13">
    <cfRule type="expression" dxfId="387" priority="4">
      <formula>$I$29=$L$29</formula>
    </cfRule>
  </conditionalFormatting>
  <conditionalFormatting sqref="H11:H13 J11:J13">
    <cfRule type="expression" dxfId="386" priority="6">
      <formula>$I$29=$L$30</formula>
    </cfRule>
  </conditionalFormatting>
  <conditionalFormatting sqref="H11:I13">
    <cfRule type="expression" dxfId="385" priority="10">
      <formula>$I$29=$L$31</formula>
    </cfRule>
  </conditionalFormatting>
  <dataValidations disablePrompts="1" count="1">
    <dataValidation type="list" showInputMessage="1" showErrorMessage="1" sqref="I29" xr:uid="{00000000-0002-0000-0100-000000000000}">
      <formula1>$L$28:$L$31</formula1>
    </dataValidation>
  </dataValidations>
  <printOptions horizontalCentered="1"/>
  <pageMargins left="0.25" right="0.25" top="0.75" bottom="0.75" header="0.3" footer="0.3"/>
  <pageSetup orientation="portrait" r:id="rId3"/>
  <headerFooter>
    <oddFooter>&amp;LNovember 1, 2019&amp;CEarthCraft Renovation 2020&amp;R&amp;P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X851"/>
  <sheetViews>
    <sheetView showGridLines="0" zoomScale="120" zoomScaleNormal="120" workbookViewId="0">
      <selection activeCell="F596" activeCellId="2" sqref="F583:G585 F588:G591 F596:G596"/>
    </sheetView>
  </sheetViews>
  <sheetFormatPr defaultColWidth="9.1796875" defaultRowHeight="14.15" customHeight="1" x14ac:dyDescent="0.25"/>
  <cols>
    <col min="1" max="1" width="10.26953125" style="596" customWidth="1"/>
    <col min="2" max="2" width="4.453125" style="591" customWidth="1"/>
    <col min="3" max="3" width="2.7265625" style="591" customWidth="1"/>
    <col min="4" max="4" width="58.7265625" style="591" customWidth="1"/>
    <col min="5" max="5" width="6.54296875" style="610" customWidth="1"/>
    <col min="6" max="6" width="7.453125" style="771" customWidth="1"/>
    <col min="7" max="7" width="6.1796875" style="583" customWidth="1"/>
    <col min="8" max="8" width="17.26953125" style="781" customWidth="1"/>
    <col min="9" max="15" width="9.1796875" style="611"/>
    <col min="16" max="92" width="9.1796875" style="574"/>
    <col min="93" max="16384" width="9.1796875" style="584"/>
  </cols>
  <sheetData>
    <row r="1" spans="1:232" s="574" customFormat="1" ht="13.5" customHeight="1" thickBot="1" x14ac:dyDescent="0.3">
      <c r="A1" s="562" t="str">
        <f>IF('Cover Sheet'!C1="","",'Cover Sheet'!C1)</f>
        <v/>
      </c>
      <c r="B1" s="571"/>
      <c r="C1" s="571"/>
      <c r="D1" s="571"/>
      <c r="E1" s="572"/>
      <c r="F1" s="573"/>
      <c r="G1" s="573"/>
      <c r="H1" s="772"/>
    </row>
    <row r="2" spans="1:232" s="580" customFormat="1" ht="14.15" customHeight="1" thickBot="1" x14ac:dyDescent="0.3">
      <c r="A2" s="562" t="str">
        <f>IF('Cover Sheet'!I1="","",'Cover Sheet'!I1)</f>
        <v/>
      </c>
      <c r="B2" s="188"/>
      <c r="C2" s="188"/>
      <c r="D2" s="188"/>
      <c r="E2" s="575" t="s">
        <v>1</v>
      </c>
      <c r="F2" s="576" t="s">
        <v>2</v>
      </c>
      <c r="G2" s="577" t="s">
        <v>372</v>
      </c>
      <c r="H2" s="773" t="s">
        <v>650</v>
      </c>
      <c r="I2" s="578"/>
      <c r="J2" s="578"/>
      <c r="K2" s="578"/>
      <c r="L2" s="578"/>
      <c r="M2" s="578"/>
      <c r="N2" s="578"/>
      <c r="O2" s="578"/>
      <c r="P2" s="579"/>
      <c r="Q2" s="579"/>
      <c r="R2" s="579"/>
      <c r="S2" s="579"/>
      <c r="T2" s="579"/>
      <c r="U2" s="579"/>
      <c r="V2" s="579"/>
      <c r="W2" s="579"/>
      <c r="X2" s="579"/>
      <c r="Y2" s="579"/>
      <c r="Z2" s="579"/>
      <c r="AA2" s="579"/>
      <c r="AB2" s="579"/>
      <c r="AC2" s="579"/>
      <c r="AD2" s="579"/>
      <c r="AE2" s="579"/>
      <c r="AF2" s="579"/>
      <c r="AG2" s="579"/>
      <c r="AH2" s="579"/>
      <c r="AI2" s="579"/>
      <c r="AJ2" s="579"/>
      <c r="AK2" s="579"/>
      <c r="AL2" s="579"/>
      <c r="AM2" s="579"/>
      <c r="AN2" s="579"/>
      <c r="AO2" s="579"/>
      <c r="AP2" s="579"/>
      <c r="AQ2" s="579"/>
      <c r="AR2" s="579"/>
      <c r="AS2" s="579"/>
      <c r="AT2" s="579"/>
      <c r="AU2" s="579"/>
      <c r="AV2" s="579"/>
      <c r="AW2" s="579"/>
      <c r="AX2" s="579"/>
      <c r="AY2" s="579"/>
      <c r="AZ2" s="579"/>
      <c r="BA2" s="579"/>
      <c r="BB2" s="579"/>
      <c r="BC2" s="579"/>
      <c r="BD2" s="579"/>
      <c r="BE2" s="579"/>
      <c r="BF2" s="579"/>
      <c r="BG2" s="579"/>
      <c r="BH2" s="579"/>
      <c r="BI2" s="579"/>
      <c r="BJ2" s="579"/>
      <c r="BK2" s="579"/>
      <c r="BL2" s="579"/>
      <c r="BM2" s="579"/>
      <c r="BN2" s="579"/>
      <c r="BO2" s="579"/>
      <c r="BP2" s="579"/>
      <c r="BQ2" s="579"/>
      <c r="BR2" s="579"/>
      <c r="BS2" s="579"/>
      <c r="BT2" s="579"/>
      <c r="BU2" s="579"/>
      <c r="BV2" s="579"/>
      <c r="BW2" s="579"/>
      <c r="BX2" s="579"/>
      <c r="BY2" s="579"/>
      <c r="BZ2" s="579"/>
      <c r="CA2" s="579"/>
      <c r="CB2" s="579"/>
      <c r="CC2" s="579"/>
      <c r="CD2" s="579"/>
      <c r="CE2" s="579"/>
      <c r="CF2" s="579"/>
      <c r="CG2" s="579"/>
      <c r="CH2" s="579"/>
      <c r="CI2" s="579"/>
      <c r="CJ2" s="579"/>
      <c r="CK2" s="579"/>
      <c r="CL2" s="579"/>
      <c r="CM2" s="579"/>
      <c r="CN2" s="579"/>
    </row>
    <row r="3" spans="1:232" s="583" customFormat="1" ht="20" customHeight="1" x14ac:dyDescent="0.35">
      <c r="A3" s="260" t="s">
        <v>50</v>
      </c>
      <c r="B3" s="236"/>
      <c r="C3" s="236"/>
      <c r="D3" s="481"/>
      <c r="E3" s="219"/>
      <c r="F3" s="219"/>
      <c r="G3" s="220"/>
      <c r="H3" s="774"/>
      <c r="I3" s="581"/>
      <c r="J3" s="581"/>
      <c r="K3" s="581"/>
      <c r="L3" s="581"/>
      <c r="M3" s="581"/>
      <c r="N3" s="581"/>
      <c r="O3" s="581"/>
      <c r="P3" s="582"/>
      <c r="Q3" s="582"/>
      <c r="R3" s="582"/>
      <c r="S3" s="582"/>
      <c r="T3" s="582"/>
      <c r="U3" s="582"/>
      <c r="V3" s="582"/>
      <c r="W3" s="582"/>
      <c r="X3" s="582"/>
      <c r="Y3" s="582"/>
      <c r="Z3" s="582"/>
      <c r="AA3" s="582"/>
      <c r="AB3" s="582"/>
      <c r="AC3" s="582"/>
      <c r="AD3" s="582"/>
      <c r="AE3" s="582"/>
      <c r="AF3" s="582"/>
      <c r="AG3" s="582"/>
      <c r="AH3" s="582"/>
      <c r="AI3" s="582"/>
      <c r="AJ3" s="582"/>
      <c r="AK3" s="582"/>
      <c r="AL3" s="582"/>
      <c r="AM3" s="582"/>
      <c r="AN3" s="582"/>
      <c r="AO3" s="582"/>
      <c r="AP3" s="582"/>
      <c r="AQ3" s="582"/>
      <c r="AR3" s="582"/>
      <c r="AS3" s="582"/>
      <c r="AT3" s="582"/>
      <c r="AU3" s="582"/>
      <c r="AV3" s="582"/>
      <c r="AW3" s="582"/>
      <c r="AX3" s="582"/>
      <c r="AY3" s="582"/>
      <c r="AZ3" s="582"/>
      <c r="BA3" s="582"/>
      <c r="BB3" s="582"/>
      <c r="BC3" s="582"/>
      <c r="BD3" s="582"/>
      <c r="BE3" s="582"/>
      <c r="BF3" s="582"/>
      <c r="BG3" s="582"/>
      <c r="BH3" s="582"/>
      <c r="BI3" s="582"/>
      <c r="BJ3" s="582"/>
      <c r="BK3" s="582"/>
      <c r="BL3" s="582"/>
      <c r="BM3" s="582"/>
      <c r="BN3" s="582"/>
      <c r="BO3" s="582"/>
      <c r="BP3" s="582"/>
      <c r="BQ3" s="582"/>
      <c r="BR3" s="582"/>
      <c r="BS3" s="582"/>
      <c r="BT3" s="582"/>
      <c r="BU3" s="582"/>
      <c r="BV3" s="582"/>
      <c r="BW3" s="582"/>
      <c r="BX3" s="582"/>
      <c r="BY3" s="582"/>
      <c r="BZ3" s="582"/>
      <c r="CA3" s="582"/>
      <c r="CB3" s="582"/>
      <c r="CC3" s="582"/>
      <c r="CD3" s="582"/>
      <c r="CE3" s="582"/>
      <c r="CF3" s="582"/>
      <c r="CG3" s="582"/>
      <c r="CH3" s="582"/>
      <c r="CI3" s="582"/>
      <c r="CJ3" s="582"/>
      <c r="CK3" s="582"/>
      <c r="CL3" s="582"/>
      <c r="CM3" s="582"/>
      <c r="CN3" s="582"/>
      <c r="CO3" s="582"/>
      <c r="CP3" s="582"/>
      <c r="CQ3" s="582"/>
      <c r="CR3" s="582"/>
      <c r="CS3" s="582"/>
      <c r="CT3" s="582"/>
      <c r="CU3" s="582"/>
      <c r="CV3" s="582"/>
      <c r="CW3" s="582"/>
      <c r="CX3" s="582"/>
      <c r="CY3" s="582"/>
      <c r="CZ3" s="582"/>
      <c r="DA3" s="582"/>
      <c r="DB3" s="582"/>
      <c r="DC3" s="582"/>
      <c r="DD3" s="582"/>
      <c r="DE3" s="582"/>
      <c r="DF3" s="582"/>
      <c r="DG3" s="582"/>
      <c r="DH3" s="582"/>
      <c r="DI3" s="582"/>
      <c r="DJ3" s="582"/>
      <c r="DK3" s="582"/>
      <c r="DL3" s="582"/>
      <c r="DM3" s="582"/>
      <c r="DN3" s="582"/>
      <c r="DO3" s="582"/>
      <c r="DP3" s="582"/>
      <c r="DQ3" s="582"/>
      <c r="DR3" s="582"/>
      <c r="DS3" s="582"/>
      <c r="DT3" s="582"/>
      <c r="DU3" s="582"/>
      <c r="DV3" s="582"/>
      <c r="DW3" s="582"/>
      <c r="DX3" s="582"/>
      <c r="DY3" s="582"/>
      <c r="DZ3" s="582"/>
      <c r="EA3" s="582"/>
      <c r="EB3" s="582"/>
      <c r="EC3" s="582"/>
      <c r="ED3" s="582"/>
      <c r="EE3" s="582"/>
      <c r="EF3" s="582"/>
      <c r="EG3" s="582"/>
      <c r="EH3" s="582"/>
      <c r="EI3" s="582"/>
      <c r="EJ3" s="582"/>
      <c r="EK3" s="582"/>
      <c r="EL3" s="582"/>
      <c r="EM3" s="582"/>
      <c r="EN3" s="582"/>
      <c r="EO3" s="582"/>
      <c r="EP3" s="582"/>
      <c r="EQ3" s="582"/>
      <c r="ER3" s="582"/>
      <c r="ES3" s="582"/>
      <c r="ET3" s="582"/>
      <c r="EU3" s="582"/>
      <c r="EV3" s="582"/>
      <c r="EW3" s="582"/>
      <c r="EX3" s="582"/>
      <c r="EY3" s="582"/>
      <c r="EZ3" s="582"/>
      <c r="FA3" s="582"/>
      <c r="FB3" s="582"/>
      <c r="FC3" s="582"/>
      <c r="FD3" s="582"/>
      <c r="FE3" s="582"/>
      <c r="FF3" s="582"/>
      <c r="FG3" s="582"/>
      <c r="FH3" s="582"/>
      <c r="FI3" s="582"/>
      <c r="FJ3" s="582"/>
      <c r="FK3" s="582"/>
      <c r="FL3" s="582"/>
      <c r="FM3" s="582"/>
      <c r="FN3" s="582"/>
      <c r="FO3" s="582"/>
      <c r="FP3" s="582"/>
      <c r="FQ3" s="582"/>
      <c r="FR3" s="582"/>
      <c r="FS3" s="582"/>
      <c r="FT3" s="582"/>
      <c r="FU3" s="582"/>
      <c r="FV3" s="582"/>
      <c r="FW3" s="582"/>
      <c r="FX3" s="582"/>
      <c r="FY3" s="582"/>
      <c r="FZ3" s="582"/>
      <c r="GA3" s="582"/>
      <c r="GB3" s="582"/>
      <c r="GC3" s="582"/>
      <c r="GD3" s="582"/>
      <c r="GE3" s="582"/>
      <c r="GF3" s="582"/>
      <c r="GG3" s="582"/>
      <c r="GH3" s="582"/>
      <c r="GI3" s="582"/>
      <c r="GJ3" s="582"/>
      <c r="GK3" s="582"/>
      <c r="GL3" s="582"/>
      <c r="GM3" s="582"/>
      <c r="GN3" s="582"/>
      <c r="GO3" s="582"/>
      <c r="GP3" s="582"/>
      <c r="GQ3" s="582"/>
      <c r="GR3" s="582"/>
      <c r="GS3" s="582"/>
      <c r="GT3" s="582"/>
      <c r="GU3" s="582"/>
      <c r="GV3" s="582"/>
      <c r="GW3" s="582"/>
      <c r="GX3" s="582"/>
      <c r="GY3" s="582"/>
      <c r="GZ3" s="582"/>
      <c r="HA3" s="582"/>
      <c r="HB3" s="582"/>
      <c r="HC3" s="582"/>
      <c r="HD3" s="582"/>
      <c r="HE3" s="582"/>
      <c r="HF3" s="582"/>
      <c r="HG3" s="582"/>
      <c r="HH3" s="582"/>
      <c r="HI3" s="582"/>
      <c r="HJ3" s="582"/>
      <c r="HK3" s="582"/>
      <c r="HL3" s="582"/>
      <c r="HM3" s="582"/>
      <c r="HN3" s="582"/>
      <c r="HO3" s="582"/>
      <c r="HP3" s="582"/>
      <c r="HQ3" s="582"/>
      <c r="HR3" s="582"/>
      <c r="HS3" s="582"/>
      <c r="HT3" s="582"/>
      <c r="HU3" s="582"/>
      <c r="HV3" s="582"/>
      <c r="HW3" s="582"/>
      <c r="HX3" s="582"/>
    </row>
    <row r="4" spans="1:232" ht="15" customHeight="1" x14ac:dyDescent="0.25">
      <c r="A4" s="502" t="s">
        <v>524</v>
      </c>
      <c r="B4" s="503"/>
      <c r="C4" s="503"/>
      <c r="D4" s="504"/>
      <c r="E4" s="505"/>
      <c r="F4" s="505"/>
      <c r="G4" s="506"/>
      <c r="H4" s="775"/>
      <c r="I4" s="581"/>
      <c r="J4" s="581"/>
      <c r="K4" s="581"/>
      <c r="L4" s="581"/>
      <c r="M4" s="581"/>
      <c r="N4" s="581"/>
      <c r="O4" s="581"/>
      <c r="P4" s="582"/>
      <c r="Q4" s="582"/>
      <c r="R4" s="582"/>
      <c r="S4" s="582"/>
      <c r="T4" s="582"/>
      <c r="U4" s="582"/>
      <c r="V4" s="582"/>
      <c r="W4" s="582"/>
      <c r="X4" s="582"/>
      <c r="Y4" s="582"/>
      <c r="Z4" s="582"/>
      <c r="AA4" s="582"/>
      <c r="AB4" s="582"/>
      <c r="AC4" s="582"/>
      <c r="AD4" s="582"/>
      <c r="AE4" s="582"/>
      <c r="AF4" s="582"/>
      <c r="AG4" s="582"/>
      <c r="AH4" s="582"/>
      <c r="AI4" s="582"/>
      <c r="AJ4" s="582"/>
      <c r="AK4" s="582"/>
      <c r="AL4" s="582"/>
      <c r="AM4" s="582"/>
      <c r="AN4" s="582"/>
      <c r="AO4" s="582"/>
      <c r="AP4" s="582"/>
      <c r="AQ4" s="582"/>
      <c r="AR4" s="582"/>
      <c r="AS4" s="582"/>
      <c r="AT4" s="582"/>
      <c r="AU4" s="582"/>
      <c r="AV4" s="582"/>
      <c r="AW4" s="582"/>
      <c r="AX4" s="582"/>
      <c r="AY4" s="582"/>
      <c r="AZ4" s="582"/>
      <c r="BA4" s="582"/>
      <c r="BB4" s="582"/>
      <c r="BC4" s="582"/>
      <c r="BD4" s="582"/>
      <c r="BE4" s="582"/>
      <c r="BF4" s="582"/>
      <c r="BG4" s="582"/>
      <c r="BH4" s="582"/>
      <c r="BI4" s="582"/>
      <c r="BJ4" s="582"/>
      <c r="BK4" s="582"/>
      <c r="BL4" s="582"/>
      <c r="BM4" s="582"/>
      <c r="BN4" s="582"/>
      <c r="BO4" s="582"/>
      <c r="BP4" s="582"/>
      <c r="BQ4" s="582"/>
      <c r="BR4" s="582"/>
      <c r="BS4" s="582"/>
      <c r="BT4" s="582"/>
      <c r="BU4" s="582"/>
      <c r="BV4" s="582"/>
      <c r="BW4" s="582"/>
      <c r="BX4" s="582"/>
      <c r="BY4" s="582"/>
      <c r="BZ4" s="582"/>
      <c r="CA4" s="582"/>
      <c r="CB4" s="582"/>
      <c r="CC4" s="582"/>
      <c r="CD4" s="582"/>
      <c r="CE4" s="582"/>
      <c r="CF4" s="582"/>
      <c r="CG4" s="582"/>
      <c r="CH4" s="582"/>
      <c r="CI4" s="582"/>
      <c r="CJ4" s="582"/>
      <c r="CK4" s="582"/>
      <c r="CL4" s="582"/>
      <c r="CM4" s="582"/>
      <c r="CN4" s="582"/>
      <c r="CO4" s="582"/>
      <c r="CP4" s="582"/>
      <c r="CQ4" s="582"/>
      <c r="CR4" s="582"/>
      <c r="CS4" s="582"/>
      <c r="CT4" s="582"/>
      <c r="CU4" s="582"/>
      <c r="CV4" s="582"/>
      <c r="CW4" s="582"/>
      <c r="CX4" s="582"/>
      <c r="CY4" s="582"/>
      <c r="CZ4" s="582"/>
      <c r="DA4" s="582"/>
      <c r="DB4" s="582"/>
      <c r="DC4" s="582"/>
      <c r="DD4" s="582"/>
      <c r="DE4" s="582"/>
      <c r="DF4" s="582"/>
      <c r="DG4" s="582"/>
      <c r="DH4" s="582"/>
      <c r="DI4" s="582"/>
      <c r="DJ4" s="582"/>
      <c r="DK4" s="582"/>
      <c r="DL4" s="582"/>
      <c r="DM4" s="582"/>
      <c r="DN4" s="582"/>
      <c r="DO4" s="582"/>
      <c r="DP4" s="582"/>
      <c r="DQ4" s="582"/>
      <c r="DR4" s="582"/>
      <c r="DS4" s="582"/>
      <c r="DT4" s="582"/>
      <c r="DU4" s="582"/>
      <c r="DV4" s="582"/>
      <c r="DW4" s="582"/>
      <c r="DX4" s="582"/>
      <c r="DY4" s="582"/>
      <c r="DZ4" s="582"/>
      <c r="EA4" s="582"/>
      <c r="EB4" s="582"/>
      <c r="EC4" s="582"/>
      <c r="ED4" s="582"/>
      <c r="EE4" s="582"/>
      <c r="EF4" s="582"/>
      <c r="EG4" s="582"/>
      <c r="EH4" s="582"/>
      <c r="EI4" s="582"/>
      <c r="EJ4" s="582"/>
      <c r="EK4" s="582"/>
      <c r="EL4" s="582"/>
      <c r="EM4" s="582"/>
      <c r="EN4" s="582"/>
      <c r="EO4" s="582"/>
      <c r="EP4" s="582"/>
      <c r="EQ4" s="582"/>
      <c r="ER4" s="582"/>
      <c r="ES4" s="582"/>
      <c r="ET4" s="582"/>
      <c r="EU4" s="582"/>
      <c r="EV4" s="582"/>
      <c r="EW4" s="582"/>
      <c r="EX4" s="582"/>
      <c r="EY4" s="582"/>
      <c r="EZ4" s="582"/>
      <c r="FA4" s="582"/>
      <c r="FB4" s="582"/>
      <c r="FC4" s="582"/>
      <c r="FD4" s="582"/>
      <c r="FE4" s="582"/>
      <c r="FF4" s="582"/>
      <c r="FG4" s="582"/>
      <c r="FH4" s="582"/>
      <c r="FI4" s="582"/>
      <c r="FJ4" s="582"/>
      <c r="FK4" s="582"/>
      <c r="FL4" s="582"/>
      <c r="FM4" s="582"/>
      <c r="FN4" s="582"/>
      <c r="FO4" s="582"/>
      <c r="FP4" s="582"/>
      <c r="FQ4" s="582"/>
      <c r="FR4" s="582"/>
      <c r="FS4" s="582"/>
      <c r="FT4" s="582"/>
      <c r="FU4" s="582"/>
      <c r="FV4" s="582"/>
      <c r="FW4" s="582"/>
      <c r="FX4" s="582"/>
      <c r="FY4" s="582"/>
      <c r="FZ4" s="582"/>
      <c r="GA4" s="582"/>
      <c r="GB4" s="582"/>
      <c r="GC4" s="582"/>
      <c r="GD4" s="582"/>
      <c r="GE4" s="582"/>
      <c r="GF4" s="582"/>
      <c r="GG4" s="582"/>
      <c r="GH4" s="582"/>
      <c r="GI4" s="582"/>
      <c r="GJ4" s="582"/>
      <c r="GK4" s="582"/>
      <c r="GL4" s="582"/>
      <c r="GM4" s="582"/>
      <c r="GN4" s="582"/>
      <c r="GO4" s="582"/>
      <c r="GP4" s="582"/>
      <c r="GQ4" s="582"/>
      <c r="GR4" s="582"/>
      <c r="GS4" s="582"/>
      <c r="GT4" s="582"/>
      <c r="GU4" s="582"/>
      <c r="GV4" s="582"/>
      <c r="GW4" s="582"/>
      <c r="GX4" s="582"/>
      <c r="GY4" s="582"/>
      <c r="GZ4" s="582"/>
      <c r="HA4" s="582"/>
      <c r="HB4" s="582"/>
      <c r="HC4" s="582"/>
      <c r="HD4" s="582"/>
      <c r="HE4" s="582"/>
      <c r="HF4" s="582"/>
      <c r="HG4" s="582"/>
      <c r="HH4" s="582"/>
      <c r="HI4" s="582"/>
      <c r="HJ4" s="582"/>
      <c r="HK4" s="582"/>
      <c r="HL4" s="582"/>
      <c r="HM4" s="582"/>
      <c r="HN4" s="582"/>
      <c r="HO4" s="582"/>
      <c r="HP4" s="582"/>
      <c r="HQ4" s="582"/>
      <c r="HR4" s="582"/>
      <c r="HS4" s="582"/>
      <c r="HT4" s="582"/>
      <c r="HU4" s="582"/>
      <c r="HV4" s="582"/>
      <c r="HW4" s="582"/>
      <c r="HX4" s="582"/>
    </row>
    <row r="5" spans="1:232" ht="13" customHeight="1" x14ac:dyDescent="0.25">
      <c r="A5" s="585">
        <v>1</v>
      </c>
      <c r="B5" s="322" t="s">
        <v>0</v>
      </c>
      <c r="C5" s="322"/>
      <c r="D5" s="202"/>
      <c r="E5" s="210" t="s">
        <v>10</v>
      </c>
      <c r="F5" s="210" t="s">
        <v>10</v>
      </c>
      <c r="G5" s="221"/>
      <c r="H5" s="221"/>
      <c r="I5" s="581"/>
      <c r="J5" s="581"/>
      <c r="K5" s="581"/>
      <c r="L5" s="581"/>
      <c r="M5" s="581"/>
      <c r="N5" s="581"/>
      <c r="O5" s="581"/>
      <c r="P5" s="582"/>
      <c r="Q5" s="582"/>
      <c r="R5" s="582"/>
      <c r="S5" s="582"/>
      <c r="T5" s="582"/>
      <c r="U5" s="582"/>
      <c r="V5" s="582"/>
      <c r="W5" s="582"/>
      <c r="X5" s="582"/>
      <c r="Y5" s="582"/>
      <c r="Z5" s="582"/>
      <c r="AA5" s="582"/>
      <c r="AB5" s="582"/>
      <c r="AC5" s="582"/>
      <c r="AD5" s="582"/>
      <c r="AE5" s="582"/>
      <c r="AF5" s="582"/>
      <c r="AG5" s="582"/>
      <c r="AH5" s="582"/>
      <c r="AI5" s="582"/>
      <c r="AJ5" s="582"/>
      <c r="AK5" s="582"/>
      <c r="AL5" s="582"/>
      <c r="AM5" s="582"/>
      <c r="AN5" s="582"/>
      <c r="AO5" s="582"/>
      <c r="AP5" s="582"/>
      <c r="AQ5" s="582"/>
      <c r="AR5" s="582"/>
      <c r="AS5" s="582"/>
      <c r="AT5" s="582"/>
      <c r="AU5" s="582"/>
      <c r="AV5" s="582"/>
      <c r="AW5" s="582"/>
      <c r="AX5" s="582"/>
      <c r="AY5" s="582"/>
      <c r="AZ5" s="582"/>
      <c r="BA5" s="582"/>
      <c r="BB5" s="582"/>
      <c r="BC5" s="582"/>
      <c r="BD5" s="582"/>
      <c r="BE5" s="582"/>
      <c r="BF5" s="582"/>
      <c r="BG5" s="582"/>
      <c r="BH5" s="582"/>
      <c r="BI5" s="582"/>
      <c r="BJ5" s="582"/>
      <c r="BK5" s="582"/>
      <c r="BL5" s="582"/>
      <c r="BM5" s="582"/>
      <c r="BN5" s="582"/>
      <c r="BO5" s="582"/>
      <c r="BP5" s="582"/>
      <c r="BQ5" s="582"/>
      <c r="BR5" s="582"/>
      <c r="BS5" s="582"/>
      <c r="BT5" s="582"/>
      <c r="BU5" s="582"/>
      <c r="BV5" s="582"/>
      <c r="BW5" s="582"/>
      <c r="BX5" s="582"/>
      <c r="BY5" s="582"/>
      <c r="BZ5" s="582"/>
      <c r="CA5" s="582"/>
      <c r="CB5" s="582"/>
      <c r="CC5" s="582"/>
      <c r="CD5" s="582"/>
      <c r="CE5" s="582"/>
      <c r="CF5" s="582"/>
      <c r="CG5" s="582"/>
      <c r="CH5" s="582"/>
      <c r="CI5" s="582"/>
      <c r="CJ5" s="582"/>
      <c r="CK5" s="582"/>
      <c r="CL5" s="582"/>
      <c r="CM5" s="582"/>
      <c r="CN5" s="582"/>
      <c r="CO5" s="582"/>
      <c r="CP5" s="582"/>
      <c r="CQ5" s="582"/>
      <c r="CR5" s="582"/>
      <c r="CS5" s="582"/>
      <c r="CT5" s="582"/>
      <c r="CU5" s="582"/>
      <c r="CV5" s="582"/>
      <c r="CW5" s="582"/>
      <c r="CX5" s="582"/>
      <c r="CY5" s="582"/>
      <c r="CZ5" s="582"/>
      <c r="DA5" s="582"/>
      <c r="DB5" s="582"/>
      <c r="DC5" s="582"/>
      <c r="DD5" s="582"/>
      <c r="DE5" s="582"/>
      <c r="DF5" s="582"/>
      <c r="DG5" s="582"/>
      <c r="DH5" s="582"/>
      <c r="DI5" s="582"/>
      <c r="DJ5" s="582"/>
      <c r="DK5" s="582"/>
      <c r="DL5" s="582"/>
      <c r="DM5" s="582"/>
      <c r="DN5" s="582"/>
      <c r="DO5" s="582"/>
      <c r="DP5" s="582"/>
      <c r="DQ5" s="582"/>
      <c r="DR5" s="582"/>
      <c r="DS5" s="582"/>
      <c r="DT5" s="582"/>
      <c r="DU5" s="582"/>
      <c r="DV5" s="582"/>
      <c r="DW5" s="582"/>
      <c r="DX5" s="582"/>
      <c r="DY5" s="582"/>
      <c r="DZ5" s="582"/>
      <c r="EA5" s="582"/>
      <c r="EB5" s="582"/>
      <c r="EC5" s="582"/>
      <c r="ED5" s="582"/>
      <c r="EE5" s="582"/>
      <c r="EF5" s="582"/>
      <c r="EG5" s="582"/>
      <c r="EH5" s="582"/>
      <c r="EI5" s="582"/>
      <c r="EJ5" s="582"/>
      <c r="EK5" s="582"/>
      <c r="EL5" s="582"/>
      <c r="EM5" s="582"/>
      <c r="EN5" s="582"/>
      <c r="EO5" s="582"/>
      <c r="EP5" s="582"/>
      <c r="EQ5" s="582"/>
      <c r="ER5" s="582"/>
      <c r="ES5" s="582"/>
      <c r="ET5" s="582"/>
      <c r="EU5" s="582"/>
      <c r="EV5" s="582"/>
      <c r="EW5" s="582"/>
      <c r="EX5" s="582"/>
      <c r="EY5" s="582"/>
      <c r="EZ5" s="582"/>
      <c r="FA5" s="582"/>
      <c r="FB5" s="582"/>
      <c r="FC5" s="582"/>
      <c r="FD5" s="582"/>
      <c r="FE5" s="582"/>
      <c r="FF5" s="582"/>
      <c r="FG5" s="582"/>
      <c r="FH5" s="582"/>
      <c r="FI5" s="582"/>
      <c r="FJ5" s="582"/>
      <c r="FK5" s="582"/>
      <c r="FL5" s="582"/>
      <c r="FM5" s="582"/>
      <c r="FN5" s="582"/>
      <c r="FO5" s="582"/>
      <c r="FP5" s="582"/>
      <c r="FQ5" s="582"/>
      <c r="FR5" s="582"/>
      <c r="FS5" s="582"/>
      <c r="FT5" s="582"/>
      <c r="FU5" s="582"/>
      <c r="FV5" s="582"/>
      <c r="FW5" s="582"/>
      <c r="FX5" s="582"/>
      <c r="FY5" s="582"/>
      <c r="FZ5" s="582"/>
      <c r="GA5" s="582"/>
      <c r="GB5" s="582"/>
      <c r="GC5" s="582"/>
      <c r="GD5" s="582"/>
      <c r="GE5" s="582"/>
      <c r="GF5" s="582"/>
      <c r="GG5" s="582"/>
      <c r="GH5" s="582"/>
      <c r="GI5" s="582"/>
      <c r="GJ5" s="582"/>
      <c r="GK5" s="582"/>
      <c r="GL5" s="582"/>
      <c r="GM5" s="582"/>
      <c r="GN5" s="582"/>
      <c r="GO5" s="582"/>
      <c r="GP5" s="582"/>
      <c r="GQ5" s="582"/>
      <c r="GR5" s="582"/>
      <c r="GS5" s="582"/>
      <c r="GT5" s="582"/>
      <c r="GU5" s="582"/>
      <c r="GV5" s="582"/>
      <c r="GW5" s="582"/>
      <c r="GX5" s="582"/>
      <c r="GY5" s="582"/>
      <c r="GZ5" s="582"/>
      <c r="HA5" s="582"/>
      <c r="HB5" s="582"/>
      <c r="HC5" s="582"/>
      <c r="HD5" s="582"/>
      <c r="HE5" s="582"/>
      <c r="HF5" s="582"/>
      <c r="HG5" s="582"/>
      <c r="HH5" s="582"/>
      <c r="HI5" s="582"/>
      <c r="HJ5" s="582"/>
      <c r="HK5" s="582"/>
      <c r="HL5" s="582"/>
      <c r="HM5" s="582"/>
      <c r="HN5" s="582"/>
      <c r="HO5" s="582"/>
      <c r="HP5" s="582"/>
      <c r="HQ5" s="582"/>
      <c r="HR5" s="582"/>
      <c r="HS5" s="582"/>
      <c r="HT5" s="582"/>
      <c r="HU5" s="582"/>
      <c r="HV5" s="582"/>
      <c r="HW5" s="582"/>
      <c r="HX5" s="582"/>
    </row>
    <row r="6" spans="1:232" ht="13" customHeight="1" x14ac:dyDescent="0.25">
      <c r="A6" s="586">
        <f>A5+0.1</f>
        <v>1.1000000000000001</v>
      </c>
      <c r="B6" s="369" t="s">
        <v>347</v>
      </c>
      <c r="C6" s="369"/>
      <c r="D6" s="369"/>
      <c r="E6" s="307" t="s">
        <v>10</v>
      </c>
      <c r="F6" s="210" t="s">
        <v>10</v>
      </c>
      <c r="G6" s="314"/>
      <c r="H6" s="314"/>
      <c r="I6" s="581"/>
      <c r="J6" s="581"/>
      <c r="K6" s="581"/>
      <c r="L6" s="581"/>
      <c r="M6" s="581"/>
      <c r="N6" s="581"/>
      <c r="O6" s="581"/>
      <c r="P6" s="582"/>
      <c r="Q6" s="582"/>
      <c r="R6" s="582"/>
      <c r="S6" s="582"/>
      <c r="T6" s="582"/>
      <c r="U6" s="582"/>
      <c r="V6" s="582"/>
      <c r="W6" s="582"/>
      <c r="X6" s="582"/>
      <c r="Y6" s="582"/>
      <c r="Z6" s="582"/>
      <c r="AA6" s="582"/>
      <c r="AB6" s="582"/>
      <c r="AC6" s="582"/>
      <c r="AD6" s="582"/>
      <c r="AE6" s="582"/>
      <c r="AF6" s="582"/>
      <c r="AG6" s="582"/>
      <c r="AH6" s="582"/>
      <c r="AI6" s="582"/>
      <c r="AJ6" s="582"/>
      <c r="AK6" s="582"/>
      <c r="AL6" s="582"/>
      <c r="AM6" s="582"/>
      <c r="AN6" s="582"/>
      <c r="AO6" s="582"/>
      <c r="AP6" s="582"/>
      <c r="AQ6" s="582"/>
      <c r="AR6" s="582"/>
      <c r="AS6" s="582"/>
      <c r="AT6" s="582"/>
      <c r="AU6" s="582"/>
      <c r="AV6" s="582"/>
      <c r="AW6" s="582"/>
      <c r="AX6" s="582"/>
      <c r="AY6" s="582"/>
      <c r="AZ6" s="582"/>
      <c r="BA6" s="582"/>
      <c r="BB6" s="582"/>
      <c r="BC6" s="582"/>
      <c r="BD6" s="582"/>
      <c r="BE6" s="582"/>
      <c r="BF6" s="582"/>
      <c r="BG6" s="582"/>
      <c r="BH6" s="582"/>
      <c r="BI6" s="582"/>
      <c r="BJ6" s="582"/>
      <c r="BK6" s="582"/>
      <c r="BL6" s="582"/>
      <c r="BM6" s="582"/>
      <c r="BN6" s="582"/>
      <c r="BO6" s="582"/>
      <c r="BP6" s="582"/>
      <c r="BQ6" s="582"/>
      <c r="BR6" s="582"/>
      <c r="BS6" s="582"/>
      <c r="BT6" s="582"/>
      <c r="BU6" s="582"/>
      <c r="BV6" s="582"/>
      <c r="BW6" s="582"/>
      <c r="BX6" s="582"/>
      <c r="BY6" s="582"/>
      <c r="BZ6" s="582"/>
      <c r="CA6" s="582"/>
      <c r="CB6" s="582"/>
      <c r="CC6" s="582"/>
      <c r="CD6" s="582"/>
      <c r="CE6" s="582"/>
      <c r="CF6" s="582"/>
      <c r="CG6" s="582"/>
      <c r="CH6" s="582"/>
      <c r="CI6" s="582"/>
      <c r="CJ6" s="582"/>
      <c r="CK6" s="582"/>
      <c r="CL6" s="582"/>
      <c r="CM6" s="582"/>
      <c r="CN6" s="582"/>
      <c r="CO6" s="582"/>
      <c r="CP6" s="582"/>
      <c r="CQ6" s="582"/>
      <c r="CR6" s="582"/>
      <c r="CS6" s="582"/>
      <c r="CT6" s="582"/>
      <c r="CU6" s="582"/>
      <c r="CV6" s="582"/>
      <c r="CW6" s="582"/>
      <c r="CX6" s="582"/>
      <c r="CY6" s="582"/>
      <c r="CZ6" s="582"/>
      <c r="DA6" s="582"/>
      <c r="DB6" s="582"/>
      <c r="DC6" s="582"/>
      <c r="DD6" s="582"/>
      <c r="DE6" s="582"/>
      <c r="DF6" s="582"/>
      <c r="DG6" s="582"/>
      <c r="DH6" s="582"/>
      <c r="DI6" s="582"/>
      <c r="DJ6" s="582"/>
      <c r="DK6" s="582"/>
      <c r="DL6" s="582"/>
      <c r="DM6" s="582"/>
      <c r="DN6" s="582"/>
      <c r="DO6" s="582"/>
      <c r="DP6" s="582"/>
      <c r="DQ6" s="582"/>
      <c r="DR6" s="582"/>
      <c r="DS6" s="582"/>
      <c r="DT6" s="582"/>
      <c r="DU6" s="582"/>
      <c r="DV6" s="582"/>
      <c r="DW6" s="582"/>
      <c r="DX6" s="582"/>
      <c r="DY6" s="582"/>
      <c r="DZ6" s="582"/>
      <c r="EA6" s="582"/>
      <c r="EB6" s="582"/>
      <c r="EC6" s="582"/>
      <c r="ED6" s="582"/>
      <c r="EE6" s="582"/>
      <c r="EF6" s="582"/>
      <c r="EG6" s="582"/>
      <c r="EH6" s="582"/>
      <c r="EI6" s="582"/>
      <c r="EJ6" s="582"/>
      <c r="EK6" s="582"/>
      <c r="EL6" s="582"/>
      <c r="EM6" s="582"/>
      <c r="EN6" s="582"/>
      <c r="EO6" s="582"/>
      <c r="EP6" s="582"/>
      <c r="EQ6" s="582"/>
      <c r="ER6" s="582"/>
      <c r="ES6" s="582"/>
      <c r="ET6" s="582"/>
      <c r="EU6" s="582"/>
      <c r="EV6" s="582"/>
      <c r="EW6" s="582"/>
      <c r="EX6" s="582"/>
      <c r="EY6" s="582"/>
      <c r="EZ6" s="582"/>
      <c r="FA6" s="582"/>
      <c r="FB6" s="582"/>
      <c r="FC6" s="582"/>
      <c r="FD6" s="582"/>
      <c r="FE6" s="582"/>
      <c r="FF6" s="582"/>
      <c r="FG6" s="582"/>
      <c r="FH6" s="582"/>
      <c r="FI6" s="582"/>
      <c r="FJ6" s="582"/>
      <c r="FK6" s="582"/>
      <c r="FL6" s="582"/>
      <c r="FM6" s="582"/>
      <c r="FN6" s="582"/>
      <c r="FO6" s="582"/>
      <c r="FP6" s="582"/>
      <c r="FQ6" s="582"/>
      <c r="FR6" s="582"/>
      <c r="FS6" s="582"/>
      <c r="FT6" s="582"/>
      <c r="FU6" s="582"/>
      <c r="FV6" s="582"/>
      <c r="FW6" s="582"/>
      <c r="FX6" s="582"/>
      <c r="FY6" s="582"/>
      <c r="FZ6" s="582"/>
      <c r="GA6" s="582"/>
      <c r="GB6" s="582"/>
      <c r="GC6" s="582"/>
      <c r="GD6" s="582"/>
      <c r="GE6" s="582"/>
      <c r="GF6" s="582"/>
      <c r="GG6" s="582"/>
      <c r="GH6" s="582"/>
      <c r="GI6" s="582"/>
      <c r="GJ6" s="582"/>
      <c r="GK6" s="582"/>
      <c r="GL6" s="582"/>
      <c r="GM6" s="582"/>
      <c r="GN6" s="582"/>
      <c r="GO6" s="582"/>
      <c r="GP6" s="582"/>
      <c r="GQ6" s="582"/>
      <c r="GR6" s="582"/>
      <c r="GS6" s="582"/>
      <c r="GT6" s="582"/>
      <c r="GU6" s="582"/>
      <c r="GV6" s="582"/>
      <c r="GW6" s="582"/>
      <c r="GX6" s="582"/>
      <c r="GY6" s="582"/>
      <c r="GZ6" s="582"/>
      <c r="HA6" s="582"/>
      <c r="HB6" s="582"/>
      <c r="HC6" s="582"/>
      <c r="HD6" s="582"/>
      <c r="HE6" s="582"/>
      <c r="HF6" s="582"/>
      <c r="HG6" s="582"/>
      <c r="HH6" s="582"/>
      <c r="HI6" s="582"/>
      <c r="HJ6" s="582"/>
      <c r="HK6" s="582"/>
      <c r="HL6" s="582"/>
      <c r="HM6" s="582"/>
      <c r="HN6" s="582"/>
      <c r="HO6" s="582"/>
      <c r="HP6" s="582"/>
      <c r="HQ6" s="582"/>
      <c r="HR6" s="582"/>
      <c r="HS6" s="582"/>
      <c r="HT6" s="582"/>
      <c r="HU6" s="582"/>
      <c r="HV6" s="582"/>
      <c r="HW6" s="582"/>
      <c r="HX6" s="582"/>
    </row>
    <row r="7" spans="1:232" ht="13" customHeight="1" x14ac:dyDescent="0.25">
      <c r="A7" s="587">
        <f>A6+0.1</f>
        <v>1.2000000000000002</v>
      </c>
      <c r="B7" s="353" t="s">
        <v>261</v>
      </c>
      <c r="C7" s="353"/>
      <c r="D7" s="353"/>
      <c r="E7" s="210" t="s">
        <v>10</v>
      </c>
      <c r="F7" s="210" t="s">
        <v>10</v>
      </c>
      <c r="G7" s="221"/>
      <c r="H7" s="221"/>
      <c r="I7" s="581"/>
      <c r="J7" s="581"/>
      <c r="K7" s="581"/>
      <c r="L7" s="581"/>
      <c r="M7" s="581"/>
      <c r="N7" s="581"/>
      <c r="O7" s="581"/>
      <c r="P7" s="582"/>
      <c r="Q7" s="582"/>
      <c r="R7" s="582"/>
      <c r="S7" s="582"/>
      <c r="T7" s="582"/>
      <c r="U7" s="582"/>
      <c r="V7" s="582"/>
      <c r="W7" s="582"/>
      <c r="X7" s="582"/>
      <c r="Y7" s="582"/>
      <c r="Z7" s="582"/>
      <c r="AA7" s="582"/>
      <c r="AB7" s="582"/>
      <c r="AC7" s="582"/>
      <c r="AD7" s="582"/>
      <c r="AE7" s="582"/>
      <c r="AF7" s="582"/>
      <c r="AG7" s="582"/>
      <c r="AH7" s="582"/>
      <c r="AI7" s="582"/>
      <c r="AJ7" s="582"/>
      <c r="AK7" s="582"/>
      <c r="AL7" s="582"/>
      <c r="AM7" s="582"/>
      <c r="AN7" s="582"/>
      <c r="AO7" s="582"/>
      <c r="AP7" s="582"/>
      <c r="AQ7" s="582"/>
      <c r="AR7" s="582"/>
      <c r="AS7" s="582"/>
      <c r="AT7" s="582"/>
      <c r="AU7" s="582"/>
      <c r="AV7" s="582"/>
      <c r="AW7" s="582"/>
      <c r="AX7" s="582"/>
      <c r="AY7" s="582"/>
      <c r="AZ7" s="582"/>
      <c r="BA7" s="582"/>
      <c r="BB7" s="582"/>
      <c r="BC7" s="582"/>
      <c r="BD7" s="582"/>
      <c r="BE7" s="582"/>
      <c r="BF7" s="582"/>
      <c r="BG7" s="582"/>
      <c r="BH7" s="582"/>
      <c r="BI7" s="582"/>
      <c r="BJ7" s="582"/>
      <c r="BK7" s="582"/>
      <c r="BL7" s="582"/>
      <c r="BM7" s="582"/>
      <c r="BN7" s="582"/>
      <c r="BO7" s="582"/>
      <c r="BP7" s="582"/>
      <c r="BQ7" s="582"/>
      <c r="BR7" s="582"/>
      <c r="BS7" s="582"/>
      <c r="BT7" s="582"/>
      <c r="BU7" s="582"/>
      <c r="BV7" s="582"/>
      <c r="BW7" s="582"/>
      <c r="BX7" s="582"/>
      <c r="BY7" s="582"/>
      <c r="BZ7" s="582"/>
      <c r="CA7" s="582"/>
      <c r="CB7" s="582"/>
      <c r="CC7" s="582"/>
      <c r="CD7" s="582"/>
      <c r="CE7" s="582"/>
      <c r="CF7" s="582"/>
      <c r="CG7" s="582"/>
      <c r="CH7" s="582"/>
      <c r="CI7" s="582"/>
      <c r="CJ7" s="582"/>
      <c r="CK7" s="582"/>
      <c r="CL7" s="582"/>
      <c r="CM7" s="582"/>
      <c r="CN7" s="582"/>
      <c r="CO7" s="582"/>
      <c r="CP7" s="582"/>
      <c r="CQ7" s="582"/>
      <c r="CR7" s="582"/>
      <c r="CS7" s="582"/>
      <c r="CT7" s="582"/>
      <c r="CU7" s="582"/>
      <c r="CV7" s="582"/>
      <c r="CW7" s="582"/>
      <c r="CX7" s="582"/>
      <c r="CY7" s="582"/>
      <c r="CZ7" s="582"/>
      <c r="DA7" s="582"/>
      <c r="DB7" s="582"/>
      <c r="DC7" s="582"/>
      <c r="DD7" s="582"/>
      <c r="DE7" s="582"/>
      <c r="DF7" s="582"/>
      <c r="DG7" s="582"/>
      <c r="DH7" s="582"/>
      <c r="DI7" s="582"/>
      <c r="DJ7" s="582"/>
      <c r="DK7" s="582"/>
      <c r="DL7" s="582"/>
      <c r="DM7" s="582"/>
      <c r="DN7" s="582"/>
      <c r="DO7" s="582"/>
      <c r="DP7" s="582"/>
      <c r="DQ7" s="582"/>
      <c r="DR7" s="582"/>
      <c r="DS7" s="582"/>
      <c r="DT7" s="582"/>
      <c r="DU7" s="582"/>
      <c r="DV7" s="582"/>
      <c r="DW7" s="582"/>
      <c r="DX7" s="582"/>
      <c r="DY7" s="582"/>
      <c r="DZ7" s="582"/>
      <c r="EA7" s="582"/>
      <c r="EB7" s="582"/>
      <c r="EC7" s="582"/>
      <c r="ED7" s="582"/>
      <c r="EE7" s="582"/>
      <c r="EF7" s="582"/>
      <c r="EG7" s="582"/>
      <c r="EH7" s="582"/>
      <c r="EI7" s="582"/>
      <c r="EJ7" s="582"/>
      <c r="EK7" s="582"/>
      <c r="EL7" s="582"/>
      <c r="EM7" s="582"/>
      <c r="EN7" s="582"/>
      <c r="EO7" s="582"/>
      <c r="EP7" s="582"/>
      <c r="EQ7" s="582"/>
      <c r="ER7" s="582"/>
      <c r="ES7" s="582"/>
      <c r="ET7" s="582"/>
      <c r="EU7" s="582"/>
      <c r="EV7" s="582"/>
      <c r="EW7" s="582"/>
      <c r="EX7" s="582"/>
      <c r="EY7" s="582"/>
      <c r="EZ7" s="582"/>
      <c r="FA7" s="582"/>
      <c r="FB7" s="582"/>
      <c r="FC7" s="582"/>
      <c r="FD7" s="582"/>
      <c r="FE7" s="582"/>
      <c r="FF7" s="582"/>
      <c r="FG7" s="582"/>
      <c r="FH7" s="582"/>
      <c r="FI7" s="582"/>
      <c r="FJ7" s="582"/>
      <c r="FK7" s="582"/>
      <c r="FL7" s="582"/>
      <c r="FM7" s="582"/>
      <c r="FN7" s="582"/>
      <c r="FO7" s="582"/>
      <c r="FP7" s="582"/>
      <c r="FQ7" s="582"/>
      <c r="FR7" s="582"/>
      <c r="FS7" s="582"/>
      <c r="FT7" s="582"/>
      <c r="FU7" s="582"/>
      <c r="FV7" s="582"/>
      <c r="FW7" s="582"/>
      <c r="FX7" s="582"/>
      <c r="FY7" s="582"/>
      <c r="FZ7" s="582"/>
      <c r="GA7" s="582"/>
      <c r="GB7" s="582"/>
      <c r="GC7" s="582"/>
      <c r="GD7" s="582"/>
      <c r="GE7" s="582"/>
      <c r="GF7" s="582"/>
      <c r="GG7" s="582"/>
      <c r="GH7" s="582"/>
      <c r="GI7" s="582"/>
      <c r="GJ7" s="582"/>
      <c r="GK7" s="582"/>
      <c r="GL7" s="582"/>
      <c r="GM7" s="582"/>
      <c r="GN7" s="582"/>
      <c r="GO7" s="582"/>
      <c r="GP7" s="582"/>
      <c r="GQ7" s="582"/>
      <c r="GR7" s="582"/>
      <c r="GS7" s="582"/>
      <c r="GT7" s="582"/>
      <c r="GU7" s="582"/>
      <c r="GV7" s="582"/>
      <c r="GW7" s="582"/>
      <c r="GX7" s="582"/>
      <c r="GY7" s="582"/>
      <c r="GZ7" s="582"/>
      <c r="HA7" s="582"/>
      <c r="HB7" s="582"/>
      <c r="HC7" s="582"/>
      <c r="HD7" s="582"/>
      <c r="HE7" s="582"/>
      <c r="HF7" s="582"/>
      <c r="HG7" s="582"/>
      <c r="HH7" s="582"/>
      <c r="HI7" s="582"/>
      <c r="HJ7" s="582"/>
      <c r="HK7" s="582"/>
      <c r="HL7" s="582"/>
      <c r="HM7" s="582"/>
      <c r="HN7" s="582"/>
      <c r="HO7" s="582"/>
      <c r="HP7" s="582"/>
      <c r="HQ7" s="582"/>
      <c r="HR7" s="582"/>
      <c r="HS7" s="582"/>
      <c r="HT7" s="582"/>
      <c r="HU7" s="582"/>
      <c r="HV7" s="582"/>
      <c r="HW7" s="582"/>
      <c r="HX7" s="582"/>
    </row>
    <row r="8" spans="1:232" ht="13" customHeight="1" x14ac:dyDescent="0.25">
      <c r="A8" s="586">
        <f>A7+0.1</f>
        <v>1.3000000000000003</v>
      </c>
      <c r="B8" s="390" t="s">
        <v>159</v>
      </c>
      <c r="C8" s="390"/>
      <c r="D8" s="390"/>
      <c r="E8" s="210" t="s">
        <v>10</v>
      </c>
      <c r="F8" s="210" t="s">
        <v>10</v>
      </c>
      <c r="G8" s="321"/>
      <c r="H8" s="321"/>
      <c r="I8" s="581"/>
      <c r="J8" s="581"/>
      <c r="K8" s="581"/>
      <c r="L8" s="581"/>
      <c r="M8" s="581"/>
      <c r="N8" s="581"/>
      <c r="O8" s="581"/>
      <c r="P8" s="582"/>
      <c r="Q8" s="582"/>
      <c r="R8" s="582"/>
      <c r="S8" s="582"/>
      <c r="T8" s="582"/>
      <c r="U8" s="582"/>
      <c r="V8" s="582"/>
      <c r="W8" s="582"/>
      <c r="X8" s="582"/>
      <c r="Y8" s="582"/>
      <c r="Z8" s="582"/>
      <c r="AA8" s="582"/>
      <c r="AB8" s="582"/>
      <c r="AC8" s="582"/>
      <c r="AD8" s="582"/>
      <c r="AE8" s="582"/>
      <c r="AF8" s="582"/>
      <c r="AG8" s="582"/>
      <c r="AH8" s="582"/>
      <c r="AI8" s="582"/>
      <c r="AJ8" s="582"/>
      <c r="AK8" s="582"/>
      <c r="AL8" s="582"/>
      <c r="AM8" s="582"/>
      <c r="AN8" s="582"/>
      <c r="AO8" s="582"/>
      <c r="AP8" s="582"/>
      <c r="AQ8" s="582"/>
      <c r="AR8" s="582"/>
      <c r="AS8" s="582"/>
      <c r="AT8" s="582"/>
      <c r="AU8" s="582"/>
      <c r="AV8" s="582"/>
      <c r="AW8" s="582"/>
      <c r="AX8" s="582"/>
      <c r="AY8" s="582"/>
      <c r="AZ8" s="582"/>
      <c r="BA8" s="582"/>
      <c r="BB8" s="582"/>
      <c r="BC8" s="582"/>
      <c r="BD8" s="582"/>
      <c r="BE8" s="582"/>
      <c r="BF8" s="582"/>
      <c r="BG8" s="582"/>
      <c r="BH8" s="582"/>
      <c r="BI8" s="582"/>
      <c r="BJ8" s="582"/>
      <c r="BK8" s="582"/>
      <c r="BL8" s="582"/>
      <c r="BM8" s="582"/>
      <c r="BN8" s="582"/>
      <c r="BO8" s="582"/>
      <c r="BP8" s="582"/>
      <c r="BQ8" s="582"/>
      <c r="BR8" s="582"/>
      <c r="BS8" s="582"/>
      <c r="BT8" s="582"/>
      <c r="BU8" s="582"/>
      <c r="BV8" s="582"/>
      <c r="BW8" s="582"/>
      <c r="BX8" s="582"/>
      <c r="BY8" s="582"/>
      <c r="BZ8" s="582"/>
      <c r="CA8" s="582"/>
      <c r="CB8" s="582"/>
      <c r="CC8" s="582"/>
      <c r="CD8" s="582"/>
      <c r="CE8" s="582"/>
      <c r="CF8" s="582"/>
      <c r="CG8" s="582"/>
      <c r="CH8" s="582"/>
      <c r="CI8" s="582"/>
      <c r="CJ8" s="582"/>
      <c r="CK8" s="582"/>
      <c r="CL8" s="582"/>
      <c r="CM8" s="582"/>
      <c r="CN8" s="582"/>
      <c r="CO8" s="582"/>
      <c r="CP8" s="582"/>
      <c r="CQ8" s="582"/>
      <c r="CR8" s="582"/>
      <c r="CS8" s="582"/>
      <c r="CT8" s="582"/>
      <c r="CU8" s="582"/>
      <c r="CV8" s="582"/>
      <c r="CW8" s="582"/>
      <c r="CX8" s="582"/>
      <c r="CY8" s="582"/>
      <c r="CZ8" s="582"/>
      <c r="DA8" s="582"/>
      <c r="DB8" s="582"/>
      <c r="DC8" s="582"/>
      <c r="DD8" s="582"/>
      <c r="DE8" s="582"/>
      <c r="DF8" s="582"/>
      <c r="DG8" s="582"/>
      <c r="DH8" s="582"/>
      <c r="DI8" s="582"/>
      <c r="DJ8" s="582"/>
      <c r="DK8" s="582"/>
      <c r="DL8" s="582"/>
      <c r="DM8" s="582"/>
      <c r="DN8" s="582"/>
      <c r="DO8" s="582"/>
      <c r="DP8" s="582"/>
      <c r="DQ8" s="582"/>
      <c r="DR8" s="582"/>
      <c r="DS8" s="582"/>
      <c r="DT8" s="582"/>
      <c r="DU8" s="582"/>
      <c r="DV8" s="582"/>
      <c r="DW8" s="582"/>
      <c r="DX8" s="582"/>
      <c r="DY8" s="582"/>
      <c r="DZ8" s="582"/>
      <c r="EA8" s="582"/>
      <c r="EB8" s="582"/>
      <c r="EC8" s="582"/>
      <c r="ED8" s="582"/>
      <c r="EE8" s="582"/>
      <c r="EF8" s="582"/>
      <c r="EG8" s="582"/>
      <c r="EH8" s="582"/>
      <c r="EI8" s="582"/>
      <c r="EJ8" s="582"/>
      <c r="EK8" s="582"/>
      <c r="EL8" s="582"/>
      <c r="EM8" s="582"/>
      <c r="EN8" s="582"/>
      <c r="EO8" s="582"/>
      <c r="EP8" s="582"/>
      <c r="EQ8" s="582"/>
      <c r="ER8" s="582"/>
      <c r="ES8" s="582"/>
      <c r="ET8" s="582"/>
      <c r="EU8" s="582"/>
      <c r="EV8" s="582"/>
      <c r="EW8" s="582"/>
      <c r="EX8" s="582"/>
      <c r="EY8" s="582"/>
      <c r="EZ8" s="582"/>
      <c r="FA8" s="582"/>
      <c r="FB8" s="582"/>
      <c r="FC8" s="582"/>
      <c r="FD8" s="582"/>
      <c r="FE8" s="582"/>
      <c r="FF8" s="582"/>
      <c r="FG8" s="582"/>
      <c r="FH8" s="582"/>
      <c r="FI8" s="582"/>
      <c r="FJ8" s="582"/>
      <c r="FK8" s="582"/>
      <c r="FL8" s="582"/>
      <c r="FM8" s="582"/>
      <c r="FN8" s="582"/>
      <c r="FO8" s="582"/>
      <c r="FP8" s="582"/>
      <c r="FQ8" s="582"/>
      <c r="FR8" s="582"/>
      <c r="FS8" s="582"/>
      <c r="FT8" s="582"/>
      <c r="FU8" s="582"/>
      <c r="FV8" s="582"/>
      <c r="FW8" s="582"/>
      <c r="FX8" s="582"/>
      <c r="FY8" s="582"/>
      <c r="FZ8" s="582"/>
      <c r="GA8" s="582"/>
      <c r="GB8" s="582"/>
      <c r="GC8" s="582"/>
      <c r="GD8" s="582"/>
      <c r="GE8" s="582"/>
      <c r="GF8" s="582"/>
      <c r="GG8" s="582"/>
      <c r="GH8" s="582"/>
      <c r="GI8" s="582"/>
      <c r="GJ8" s="582"/>
      <c r="GK8" s="582"/>
      <c r="GL8" s="582"/>
      <c r="GM8" s="582"/>
      <c r="GN8" s="582"/>
      <c r="GO8" s="582"/>
      <c r="GP8" s="582"/>
      <c r="GQ8" s="582"/>
      <c r="GR8" s="582"/>
      <c r="GS8" s="582"/>
      <c r="GT8" s="582"/>
      <c r="GU8" s="582"/>
      <c r="GV8" s="582"/>
      <c r="GW8" s="582"/>
      <c r="GX8" s="582"/>
      <c r="GY8" s="582"/>
      <c r="GZ8" s="582"/>
      <c r="HA8" s="582"/>
      <c r="HB8" s="582"/>
      <c r="HC8" s="582"/>
      <c r="HD8" s="582"/>
      <c r="HE8" s="582"/>
      <c r="HF8" s="582"/>
      <c r="HG8" s="582"/>
      <c r="HH8" s="582"/>
      <c r="HI8" s="582"/>
      <c r="HJ8" s="582"/>
      <c r="HK8" s="582"/>
      <c r="HL8" s="582"/>
      <c r="HM8" s="582"/>
      <c r="HN8" s="582"/>
      <c r="HO8" s="582"/>
      <c r="HP8" s="582"/>
      <c r="HQ8" s="582"/>
      <c r="HR8" s="582"/>
      <c r="HS8" s="582"/>
      <c r="HT8" s="582"/>
      <c r="HU8" s="582"/>
      <c r="HV8" s="582"/>
      <c r="HW8" s="582"/>
      <c r="HX8" s="582"/>
    </row>
    <row r="9" spans="1:232" ht="15" customHeight="1" x14ac:dyDescent="0.25">
      <c r="A9" s="499" t="s">
        <v>512</v>
      </c>
      <c r="B9" s="500"/>
      <c r="C9" s="500"/>
      <c r="D9" s="500"/>
      <c r="E9" s="500"/>
      <c r="F9" s="500"/>
      <c r="G9" s="501"/>
      <c r="H9" s="776"/>
      <c r="I9" s="581"/>
      <c r="J9" s="581"/>
      <c r="K9" s="581"/>
      <c r="L9" s="581"/>
      <c r="M9" s="581"/>
      <c r="N9" s="581"/>
      <c r="O9" s="581"/>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2"/>
      <c r="AY9" s="582"/>
      <c r="AZ9" s="582"/>
      <c r="BA9" s="582"/>
      <c r="BB9" s="582"/>
      <c r="BC9" s="582"/>
      <c r="BD9" s="582"/>
      <c r="BE9" s="582"/>
      <c r="BF9" s="582"/>
      <c r="BG9" s="582"/>
      <c r="BH9" s="582"/>
      <c r="BI9" s="582"/>
      <c r="BJ9" s="582"/>
      <c r="BK9" s="582"/>
      <c r="BL9" s="582"/>
      <c r="BM9" s="582"/>
      <c r="BN9" s="582"/>
      <c r="BO9" s="582"/>
      <c r="BP9" s="582"/>
      <c r="BQ9" s="582"/>
      <c r="BR9" s="582"/>
      <c r="BS9" s="582"/>
      <c r="BT9" s="582"/>
      <c r="BU9" s="582"/>
      <c r="BV9" s="582"/>
      <c r="BW9" s="582"/>
      <c r="BX9" s="582"/>
      <c r="BY9" s="582"/>
      <c r="BZ9" s="582"/>
      <c r="CA9" s="582"/>
      <c r="CB9" s="582"/>
      <c r="CC9" s="582"/>
      <c r="CD9" s="582"/>
      <c r="CE9" s="582"/>
      <c r="CF9" s="582"/>
      <c r="CG9" s="582"/>
      <c r="CH9" s="582"/>
      <c r="CI9" s="582"/>
      <c r="CJ9" s="582"/>
      <c r="CK9" s="582"/>
      <c r="CL9" s="582"/>
      <c r="CM9" s="582"/>
      <c r="CN9" s="582"/>
      <c r="CO9" s="582"/>
      <c r="CP9" s="582"/>
      <c r="CQ9" s="582"/>
      <c r="CR9" s="582"/>
      <c r="CS9" s="582"/>
      <c r="CT9" s="582"/>
      <c r="CU9" s="582"/>
      <c r="CV9" s="582"/>
      <c r="CW9" s="582"/>
      <c r="CX9" s="582"/>
      <c r="CY9" s="582"/>
      <c r="CZ9" s="582"/>
      <c r="DA9" s="582"/>
      <c r="DB9" s="582"/>
      <c r="DC9" s="582"/>
      <c r="DD9" s="582"/>
      <c r="DE9" s="582"/>
      <c r="DF9" s="582"/>
      <c r="DG9" s="582"/>
      <c r="DH9" s="582"/>
      <c r="DI9" s="582"/>
      <c r="DJ9" s="582"/>
      <c r="DK9" s="582"/>
      <c r="DL9" s="582"/>
      <c r="DM9" s="582"/>
      <c r="DN9" s="582"/>
      <c r="DO9" s="582"/>
      <c r="DP9" s="582"/>
      <c r="DQ9" s="582"/>
      <c r="DR9" s="582"/>
      <c r="DS9" s="582"/>
      <c r="DT9" s="582"/>
      <c r="DU9" s="582"/>
      <c r="DV9" s="582"/>
      <c r="DW9" s="582"/>
      <c r="DX9" s="582"/>
      <c r="DY9" s="582"/>
      <c r="DZ9" s="582"/>
      <c r="EA9" s="582"/>
      <c r="EB9" s="582"/>
      <c r="EC9" s="582"/>
      <c r="ED9" s="582"/>
      <c r="EE9" s="582"/>
      <c r="EF9" s="582"/>
      <c r="EG9" s="582"/>
      <c r="EH9" s="582"/>
      <c r="EI9" s="582"/>
      <c r="EJ9" s="582"/>
      <c r="EK9" s="582"/>
      <c r="EL9" s="582"/>
      <c r="EM9" s="582"/>
      <c r="EN9" s="582"/>
      <c r="EO9" s="582"/>
      <c r="EP9" s="582"/>
      <c r="EQ9" s="582"/>
      <c r="ER9" s="582"/>
      <c r="ES9" s="582"/>
      <c r="ET9" s="582"/>
      <c r="EU9" s="582"/>
      <c r="EV9" s="582"/>
      <c r="EW9" s="582"/>
      <c r="EX9" s="582"/>
      <c r="EY9" s="582"/>
      <c r="EZ9" s="582"/>
      <c r="FA9" s="582"/>
      <c r="FB9" s="582"/>
      <c r="FC9" s="582"/>
      <c r="FD9" s="582"/>
      <c r="FE9" s="582"/>
      <c r="FF9" s="582"/>
      <c r="FG9" s="582"/>
      <c r="FH9" s="582"/>
      <c r="FI9" s="582"/>
      <c r="FJ9" s="582"/>
      <c r="FK9" s="582"/>
      <c r="FL9" s="582"/>
      <c r="FM9" s="582"/>
      <c r="FN9" s="582"/>
      <c r="FO9" s="582"/>
      <c r="FP9" s="582"/>
      <c r="FQ9" s="582"/>
      <c r="FR9" s="582"/>
      <c r="FS9" s="582"/>
      <c r="FT9" s="582"/>
      <c r="FU9" s="582"/>
      <c r="FV9" s="582"/>
      <c r="FW9" s="582"/>
      <c r="FX9" s="582"/>
      <c r="FY9" s="582"/>
      <c r="FZ9" s="582"/>
      <c r="GA9" s="582"/>
      <c r="GB9" s="582"/>
      <c r="GC9" s="582"/>
      <c r="GD9" s="582"/>
      <c r="GE9" s="582"/>
      <c r="GF9" s="582"/>
      <c r="GG9" s="582"/>
      <c r="GH9" s="582"/>
      <c r="GI9" s="582"/>
      <c r="GJ9" s="582"/>
      <c r="GK9" s="582"/>
      <c r="GL9" s="582"/>
      <c r="GM9" s="582"/>
      <c r="GN9" s="582"/>
      <c r="GO9" s="582"/>
      <c r="GP9" s="582"/>
      <c r="GQ9" s="582"/>
      <c r="GR9" s="582"/>
      <c r="GS9" s="582"/>
      <c r="GT9" s="582"/>
      <c r="GU9" s="582"/>
      <c r="GV9" s="582"/>
      <c r="GW9" s="582"/>
      <c r="GX9" s="582"/>
      <c r="GY9" s="582"/>
      <c r="GZ9" s="582"/>
      <c r="HA9" s="582"/>
      <c r="HB9" s="582"/>
      <c r="HC9" s="582"/>
      <c r="HD9" s="582"/>
      <c r="HE9" s="582"/>
      <c r="HF9" s="582"/>
      <c r="HG9" s="582"/>
      <c r="HH9" s="582"/>
      <c r="HI9" s="582"/>
      <c r="HJ9" s="582"/>
      <c r="HK9" s="582"/>
      <c r="HL9" s="582"/>
      <c r="HM9" s="582"/>
      <c r="HN9" s="582"/>
      <c r="HO9" s="582"/>
      <c r="HP9" s="582"/>
      <c r="HQ9" s="582"/>
      <c r="HR9" s="582"/>
      <c r="HS9" s="582"/>
      <c r="HT9" s="582"/>
      <c r="HU9" s="582"/>
      <c r="HV9" s="582"/>
      <c r="HW9" s="582"/>
      <c r="HX9" s="582"/>
    </row>
    <row r="10" spans="1:232" ht="13" customHeight="1" x14ac:dyDescent="0.25">
      <c r="A10" s="585">
        <f>A8+0.1</f>
        <v>1.4000000000000004</v>
      </c>
      <c r="B10" s="394" t="s">
        <v>485</v>
      </c>
      <c r="C10" s="394"/>
      <c r="D10" s="394"/>
      <c r="E10" s="206">
        <v>2</v>
      </c>
      <c r="F10" s="222"/>
      <c r="G10" s="321"/>
      <c r="H10" s="321"/>
      <c r="I10" s="581"/>
      <c r="J10" s="581"/>
      <c r="K10" s="581"/>
      <c r="L10" s="581"/>
      <c r="M10" s="581"/>
      <c r="N10" s="581"/>
      <c r="O10" s="581"/>
      <c r="P10" s="582"/>
      <c r="Q10" s="582"/>
      <c r="R10" s="582"/>
      <c r="S10" s="582"/>
      <c r="T10" s="582"/>
      <c r="U10" s="582"/>
      <c r="V10" s="582"/>
      <c r="W10" s="582"/>
      <c r="X10" s="582"/>
      <c r="Y10" s="582"/>
      <c r="Z10" s="582"/>
      <c r="AA10" s="582"/>
      <c r="AB10" s="582"/>
      <c r="AC10" s="582"/>
      <c r="AD10" s="582"/>
      <c r="AE10" s="582"/>
      <c r="AF10" s="582"/>
      <c r="AG10" s="582"/>
      <c r="AH10" s="582"/>
      <c r="AI10" s="582"/>
      <c r="AJ10" s="582"/>
      <c r="AK10" s="582"/>
      <c r="AL10" s="582"/>
      <c r="AM10" s="582"/>
      <c r="AN10" s="582"/>
      <c r="AO10" s="582"/>
      <c r="AP10" s="582"/>
      <c r="AQ10" s="582"/>
      <c r="AR10" s="582"/>
      <c r="AS10" s="582"/>
      <c r="AT10" s="582"/>
      <c r="AU10" s="582"/>
      <c r="AV10" s="582"/>
      <c r="AW10" s="582"/>
      <c r="AX10" s="582"/>
      <c r="AY10" s="582"/>
      <c r="AZ10" s="582"/>
      <c r="BA10" s="582"/>
      <c r="BB10" s="582"/>
      <c r="BC10" s="582"/>
      <c r="BD10" s="582"/>
      <c r="BE10" s="582"/>
      <c r="BF10" s="582"/>
      <c r="BG10" s="582"/>
      <c r="BH10" s="582"/>
      <c r="BI10" s="582"/>
      <c r="BJ10" s="582"/>
      <c r="BK10" s="582"/>
      <c r="BL10" s="582"/>
      <c r="BM10" s="582"/>
      <c r="BN10" s="582"/>
      <c r="BO10" s="582"/>
      <c r="BP10" s="582"/>
      <c r="BQ10" s="582"/>
      <c r="BR10" s="582"/>
      <c r="BS10" s="582"/>
      <c r="BT10" s="582"/>
      <c r="BU10" s="582"/>
      <c r="BV10" s="582"/>
      <c r="BW10" s="582"/>
      <c r="BX10" s="582"/>
      <c r="BY10" s="582"/>
      <c r="BZ10" s="582"/>
      <c r="CA10" s="582"/>
      <c r="CB10" s="582"/>
      <c r="CC10" s="582"/>
      <c r="CD10" s="582"/>
      <c r="CE10" s="582"/>
      <c r="CF10" s="582"/>
      <c r="CG10" s="582"/>
      <c r="CH10" s="582"/>
      <c r="CI10" s="582"/>
      <c r="CJ10" s="582"/>
      <c r="CK10" s="582"/>
      <c r="CL10" s="582"/>
      <c r="CM10" s="582"/>
      <c r="CN10" s="582"/>
      <c r="CO10" s="582"/>
      <c r="CP10" s="582"/>
      <c r="CQ10" s="582"/>
      <c r="CR10" s="582"/>
      <c r="CS10" s="582"/>
      <c r="CT10" s="582"/>
      <c r="CU10" s="582"/>
      <c r="CV10" s="582"/>
      <c r="CW10" s="582"/>
      <c r="CX10" s="582"/>
      <c r="CY10" s="582"/>
      <c r="CZ10" s="582"/>
      <c r="DA10" s="582"/>
      <c r="DB10" s="582"/>
      <c r="DC10" s="582"/>
      <c r="DD10" s="582"/>
      <c r="DE10" s="582"/>
      <c r="DF10" s="582"/>
      <c r="DG10" s="582"/>
      <c r="DH10" s="582"/>
      <c r="DI10" s="582"/>
      <c r="DJ10" s="582"/>
      <c r="DK10" s="582"/>
      <c r="DL10" s="582"/>
      <c r="DM10" s="582"/>
      <c r="DN10" s="582"/>
      <c r="DO10" s="582"/>
      <c r="DP10" s="582"/>
      <c r="DQ10" s="582"/>
      <c r="DR10" s="582"/>
      <c r="DS10" s="582"/>
      <c r="DT10" s="582"/>
      <c r="DU10" s="582"/>
      <c r="DV10" s="582"/>
      <c r="DW10" s="582"/>
      <c r="DX10" s="582"/>
      <c r="DY10" s="582"/>
      <c r="DZ10" s="582"/>
      <c r="EA10" s="582"/>
      <c r="EB10" s="582"/>
      <c r="EC10" s="582"/>
      <c r="ED10" s="582"/>
      <c r="EE10" s="582"/>
      <c r="EF10" s="582"/>
      <c r="EG10" s="582"/>
      <c r="EH10" s="582"/>
      <c r="EI10" s="582"/>
      <c r="EJ10" s="582"/>
      <c r="EK10" s="582"/>
      <c r="EL10" s="582"/>
      <c r="EM10" s="582"/>
      <c r="EN10" s="582"/>
      <c r="EO10" s="582"/>
      <c r="EP10" s="582"/>
      <c r="EQ10" s="582"/>
      <c r="ER10" s="582"/>
      <c r="ES10" s="582"/>
      <c r="ET10" s="582"/>
      <c r="EU10" s="582"/>
      <c r="EV10" s="582"/>
      <c r="EW10" s="582"/>
      <c r="EX10" s="582"/>
      <c r="EY10" s="582"/>
      <c r="EZ10" s="582"/>
      <c r="FA10" s="582"/>
      <c r="FB10" s="582"/>
      <c r="FC10" s="582"/>
      <c r="FD10" s="582"/>
      <c r="FE10" s="582"/>
      <c r="FF10" s="582"/>
      <c r="FG10" s="582"/>
      <c r="FH10" s="582"/>
      <c r="FI10" s="582"/>
      <c r="FJ10" s="582"/>
      <c r="FK10" s="582"/>
      <c r="FL10" s="582"/>
      <c r="FM10" s="582"/>
      <c r="FN10" s="582"/>
      <c r="FO10" s="582"/>
      <c r="FP10" s="582"/>
      <c r="FQ10" s="582"/>
      <c r="FR10" s="582"/>
      <c r="FS10" s="582"/>
      <c r="FT10" s="582"/>
      <c r="FU10" s="582"/>
      <c r="FV10" s="582"/>
      <c r="FW10" s="582"/>
      <c r="FX10" s="582"/>
      <c r="FY10" s="582"/>
      <c r="FZ10" s="582"/>
      <c r="GA10" s="582"/>
      <c r="GB10" s="582"/>
      <c r="GC10" s="582"/>
      <c r="GD10" s="582"/>
      <c r="GE10" s="582"/>
      <c r="GF10" s="582"/>
      <c r="GG10" s="582"/>
      <c r="GH10" s="582"/>
      <c r="GI10" s="582"/>
      <c r="GJ10" s="582"/>
      <c r="GK10" s="582"/>
      <c r="GL10" s="582"/>
      <c r="GM10" s="582"/>
      <c r="GN10" s="582"/>
      <c r="GO10" s="582"/>
      <c r="GP10" s="582"/>
      <c r="GQ10" s="582"/>
      <c r="GR10" s="582"/>
      <c r="GS10" s="582"/>
      <c r="GT10" s="582"/>
      <c r="GU10" s="582"/>
      <c r="GV10" s="582"/>
      <c r="GW10" s="582"/>
      <c r="GX10" s="582"/>
      <c r="GY10" s="582"/>
      <c r="GZ10" s="582"/>
      <c r="HA10" s="582"/>
      <c r="HB10" s="582"/>
      <c r="HC10" s="582"/>
      <c r="HD10" s="582"/>
      <c r="HE10" s="582"/>
      <c r="HF10" s="582"/>
      <c r="HG10" s="582"/>
      <c r="HH10" s="582"/>
      <c r="HI10" s="582"/>
      <c r="HJ10" s="582"/>
      <c r="HK10" s="582"/>
      <c r="HL10" s="582"/>
      <c r="HM10" s="582"/>
      <c r="HN10" s="582"/>
      <c r="HO10" s="582"/>
      <c r="HP10" s="582"/>
      <c r="HQ10" s="582"/>
      <c r="HR10" s="582"/>
      <c r="HS10" s="582"/>
      <c r="HT10" s="582"/>
      <c r="HU10" s="582"/>
      <c r="HV10" s="582"/>
      <c r="HW10" s="582"/>
      <c r="HX10" s="582"/>
    </row>
    <row r="11" spans="1:232" ht="13" customHeight="1" x14ac:dyDescent="0.25">
      <c r="A11" s="588">
        <f>A10+0.1</f>
        <v>1.5000000000000004</v>
      </c>
      <c r="B11" s="1" t="s">
        <v>220</v>
      </c>
      <c r="C11" s="1"/>
      <c r="D11" s="1"/>
      <c r="E11" s="360" t="s">
        <v>42</v>
      </c>
      <c r="F11" s="361"/>
      <c r="G11" s="362"/>
      <c r="H11" s="776"/>
      <c r="I11" s="581"/>
      <c r="J11" s="581"/>
      <c r="K11" s="581"/>
      <c r="L11" s="581"/>
      <c r="M11" s="581"/>
      <c r="N11" s="581"/>
      <c r="O11" s="581"/>
      <c r="P11" s="582"/>
      <c r="Q11" s="582"/>
      <c r="R11" s="582"/>
      <c r="S11" s="582"/>
      <c r="T11" s="582"/>
      <c r="U11" s="582"/>
      <c r="V11" s="582"/>
      <c r="W11" s="582"/>
      <c r="X11" s="582"/>
      <c r="Y11" s="582"/>
      <c r="Z11" s="582"/>
      <c r="AA11" s="582"/>
      <c r="AB11" s="582"/>
      <c r="AC11" s="582"/>
      <c r="AD11" s="582"/>
      <c r="AE11" s="582"/>
      <c r="AF11" s="582"/>
      <c r="AG11" s="582"/>
      <c r="AH11" s="582"/>
      <c r="AI11" s="582"/>
      <c r="AJ11" s="582"/>
      <c r="AK11" s="582"/>
      <c r="AL11" s="582"/>
      <c r="AM11" s="582"/>
      <c r="AN11" s="582"/>
      <c r="AO11" s="582"/>
      <c r="AP11" s="582"/>
      <c r="AQ11" s="582"/>
      <c r="AR11" s="582"/>
      <c r="AS11" s="582"/>
      <c r="AT11" s="582"/>
      <c r="AU11" s="582"/>
      <c r="AV11" s="582"/>
      <c r="AW11" s="582"/>
      <c r="AX11" s="582"/>
      <c r="AY11" s="582"/>
      <c r="AZ11" s="582"/>
      <c r="BA11" s="582"/>
      <c r="BB11" s="582"/>
      <c r="BC11" s="582"/>
      <c r="BD11" s="582"/>
      <c r="BE11" s="582"/>
      <c r="BF11" s="582"/>
      <c r="BG11" s="582"/>
      <c r="BH11" s="582"/>
      <c r="BI11" s="582"/>
      <c r="BJ11" s="582"/>
      <c r="BK11" s="582"/>
      <c r="BL11" s="582"/>
      <c r="BM11" s="582"/>
      <c r="BN11" s="582"/>
      <c r="BO11" s="582"/>
      <c r="BP11" s="582"/>
      <c r="BQ11" s="582"/>
      <c r="BR11" s="582"/>
      <c r="BS11" s="582"/>
      <c r="BT11" s="582"/>
      <c r="BU11" s="582"/>
      <c r="BV11" s="582"/>
      <c r="BW11" s="582"/>
      <c r="BX11" s="582"/>
      <c r="BY11" s="582"/>
      <c r="BZ11" s="582"/>
      <c r="CA11" s="582"/>
      <c r="CB11" s="582"/>
      <c r="CC11" s="582"/>
      <c r="CD11" s="582"/>
      <c r="CE11" s="582"/>
      <c r="CF11" s="582"/>
      <c r="CG11" s="582"/>
      <c r="CH11" s="582"/>
      <c r="CI11" s="582"/>
      <c r="CJ11" s="582"/>
      <c r="CK11" s="582"/>
      <c r="CL11" s="582"/>
      <c r="CM11" s="582"/>
      <c r="CN11" s="582"/>
      <c r="CO11" s="582"/>
      <c r="CP11" s="582"/>
      <c r="CQ11" s="582"/>
      <c r="CR11" s="582"/>
      <c r="CS11" s="582"/>
      <c r="CT11" s="582"/>
      <c r="CU11" s="582"/>
      <c r="CV11" s="582"/>
      <c r="CW11" s="582"/>
      <c r="CX11" s="582"/>
      <c r="CY11" s="582"/>
      <c r="CZ11" s="582"/>
      <c r="DA11" s="582"/>
      <c r="DB11" s="582"/>
      <c r="DC11" s="582"/>
      <c r="DD11" s="582"/>
      <c r="DE11" s="582"/>
      <c r="DF11" s="582"/>
      <c r="DG11" s="582"/>
      <c r="DH11" s="582"/>
      <c r="DI11" s="582"/>
      <c r="DJ11" s="582"/>
      <c r="DK11" s="582"/>
      <c r="DL11" s="582"/>
      <c r="DM11" s="582"/>
      <c r="DN11" s="582"/>
      <c r="DO11" s="582"/>
      <c r="DP11" s="582"/>
      <c r="DQ11" s="582"/>
      <c r="DR11" s="582"/>
      <c r="DS11" s="582"/>
      <c r="DT11" s="582"/>
      <c r="DU11" s="582"/>
      <c r="DV11" s="582"/>
      <c r="DW11" s="582"/>
      <c r="DX11" s="582"/>
      <c r="DY11" s="582"/>
      <c r="DZ11" s="582"/>
      <c r="EA11" s="582"/>
      <c r="EB11" s="582"/>
      <c r="EC11" s="582"/>
      <c r="ED11" s="582"/>
      <c r="EE11" s="582"/>
      <c r="EF11" s="582"/>
      <c r="EG11" s="582"/>
      <c r="EH11" s="582"/>
      <c r="EI11" s="582"/>
      <c r="EJ11" s="582"/>
      <c r="EK11" s="582"/>
      <c r="EL11" s="582"/>
      <c r="EM11" s="582"/>
      <c r="EN11" s="582"/>
      <c r="EO11" s="582"/>
      <c r="EP11" s="582"/>
      <c r="EQ11" s="582"/>
      <c r="ER11" s="582"/>
      <c r="ES11" s="582"/>
      <c r="ET11" s="582"/>
      <c r="EU11" s="582"/>
      <c r="EV11" s="582"/>
      <c r="EW11" s="582"/>
      <c r="EX11" s="582"/>
      <c r="EY11" s="582"/>
      <c r="EZ11" s="582"/>
      <c r="FA11" s="582"/>
      <c r="FB11" s="582"/>
      <c r="FC11" s="582"/>
      <c r="FD11" s="582"/>
      <c r="FE11" s="582"/>
      <c r="FF11" s="582"/>
      <c r="FG11" s="582"/>
      <c r="FH11" s="582"/>
      <c r="FI11" s="582"/>
      <c r="FJ11" s="582"/>
      <c r="FK11" s="582"/>
      <c r="FL11" s="582"/>
      <c r="FM11" s="582"/>
      <c r="FN11" s="582"/>
      <c r="FO11" s="582"/>
      <c r="FP11" s="582"/>
      <c r="FQ11" s="582"/>
      <c r="FR11" s="582"/>
      <c r="FS11" s="582"/>
      <c r="FT11" s="582"/>
      <c r="FU11" s="582"/>
      <c r="FV11" s="582"/>
      <c r="FW11" s="582"/>
      <c r="FX11" s="582"/>
      <c r="FY11" s="582"/>
      <c r="FZ11" s="582"/>
      <c r="GA11" s="582"/>
      <c r="GB11" s="582"/>
      <c r="GC11" s="582"/>
      <c r="GD11" s="582"/>
      <c r="GE11" s="582"/>
      <c r="GF11" s="582"/>
      <c r="GG11" s="582"/>
      <c r="GH11" s="582"/>
      <c r="GI11" s="582"/>
      <c r="GJ11" s="582"/>
      <c r="GK11" s="582"/>
      <c r="GL11" s="582"/>
      <c r="GM11" s="582"/>
      <c r="GN11" s="582"/>
      <c r="GO11" s="582"/>
      <c r="GP11" s="582"/>
      <c r="GQ11" s="582"/>
      <c r="GR11" s="582"/>
      <c r="GS11" s="582"/>
      <c r="GT11" s="582"/>
      <c r="GU11" s="582"/>
      <c r="GV11" s="582"/>
      <c r="GW11" s="582"/>
      <c r="GX11" s="582"/>
      <c r="GY11" s="582"/>
      <c r="GZ11" s="582"/>
      <c r="HA11" s="582"/>
      <c r="HB11" s="582"/>
      <c r="HC11" s="582"/>
      <c r="HD11" s="582"/>
      <c r="HE11" s="582"/>
      <c r="HF11" s="582"/>
      <c r="HG11" s="582"/>
      <c r="HH11" s="582"/>
      <c r="HI11" s="582"/>
      <c r="HJ11" s="582"/>
      <c r="HK11" s="582"/>
      <c r="HL11" s="582"/>
      <c r="HM11" s="582"/>
      <c r="HN11" s="582"/>
      <c r="HO11" s="582"/>
      <c r="HP11" s="582"/>
      <c r="HQ11" s="582"/>
      <c r="HR11" s="582"/>
      <c r="HS11" s="582"/>
      <c r="HT11" s="582"/>
      <c r="HU11" s="582"/>
      <c r="HV11" s="582"/>
      <c r="HW11" s="582"/>
      <c r="HX11" s="582"/>
    </row>
    <row r="12" spans="1:232" ht="13" customHeight="1" x14ac:dyDescent="0.25">
      <c r="A12" s="589"/>
      <c r="B12" s="590">
        <v>1</v>
      </c>
      <c r="C12" s="1" t="s">
        <v>265</v>
      </c>
      <c r="E12" s="210">
        <v>3</v>
      </c>
      <c r="F12" s="222"/>
      <c r="G12" s="321"/>
      <c r="H12" s="321"/>
      <c r="I12" s="581"/>
      <c r="J12" s="581"/>
      <c r="K12" s="581"/>
      <c r="L12" s="581"/>
      <c r="M12" s="581"/>
      <c r="N12" s="581"/>
      <c r="O12" s="581"/>
      <c r="P12" s="582"/>
      <c r="Q12" s="582"/>
      <c r="R12" s="582"/>
      <c r="S12" s="582"/>
      <c r="T12" s="582"/>
      <c r="U12" s="582"/>
      <c r="V12" s="582"/>
      <c r="W12" s="582"/>
      <c r="X12" s="582"/>
      <c r="Y12" s="582"/>
      <c r="Z12" s="582"/>
      <c r="AA12" s="582"/>
      <c r="AB12" s="582"/>
      <c r="AC12" s="582"/>
      <c r="AD12" s="582"/>
      <c r="AE12" s="582"/>
      <c r="AF12" s="582"/>
      <c r="AG12" s="582"/>
      <c r="AH12" s="582"/>
      <c r="AI12" s="582"/>
      <c r="AJ12" s="582"/>
      <c r="AK12" s="582"/>
      <c r="AL12" s="582"/>
      <c r="AM12" s="582"/>
      <c r="AN12" s="582"/>
      <c r="AO12" s="582"/>
      <c r="AP12" s="582"/>
      <c r="AQ12" s="582"/>
      <c r="AR12" s="582"/>
      <c r="AS12" s="582"/>
      <c r="AT12" s="582"/>
      <c r="AU12" s="582"/>
      <c r="AV12" s="582"/>
      <c r="AW12" s="582"/>
      <c r="AX12" s="582"/>
      <c r="AY12" s="582"/>
      <c r="AZ12" s="582"/>
      <c r="BA12" s="582"/>
      <c r="BB12" s="582"/>
      <c r="BC12" s="582"/>
      <c r="BD12" s="582"/>
      <c r="BE12" s="582"/>
      <c r="BF12" s="582"/>
      <c r="BG12" s="582"/>
      <c r="BH12" s="582"/>
      <c r="BI12" s="582"/>
      <c r="BJ12" s="582"/>
      <c r="BK12" s="582"/>
      <c r="BL12" s="582"/>
      <c r="BM12" s="582"/>
      <c r="BN12" s="582"/>
      <c r="BO12" s="582"/>
      <c r="BP12" s="582"/>
      <c r="BQ12" s="582"/>
      <c r="BR12" s="582"/>
      <c r="BS12" s="582"/>
      <c r="BT12" s="582"/>
      <c r="BU12" s="582"/>
      <c r="BV12" s="582"/>
      <c r="BW12" s="582"/>
      <c r="BX12" s="582"/>
      <c r="BY12" s="582"/>
      <c r="BZ12" s="582"/>
      <c r="CA12" s="582"/>
      <c r="CB12" s="582"/>
      <c r="CC12" s="582"/>
      <c r="CD12" s="582"/>
      <c r="CE12" s="582"/>
      <c r="CF12" s="582"/>
      <c r="CG12" s="582"/>
      <c r="CH12" s="582"/>
      <c r="CI12" s="582"/>
      <c r="CJ12" s="582"/>
      <c r="CK12" s="582"/>
      <c r="CL12" s="582"/>
      <c r="CM12" s="582"/>
      <c r="CN12" s="582"/>
      <c r="CO12" s="582"/>
      <c r="CP12" s="582"/>
      <c r="CQ12" s="582"/>
      <c r="CR12" s="582"/>
      <c r="CS12" s="582"/>
      <c r="CT12" s="582"/>
      <c r="CU12" s="582"/>
      <c r="CV12" s="582"/>
      <c r="CW12" s="582"/>
      <c r="CX12" s="582"/>
      <c r="CY12" s="582"/>
      <c r="CZ12" s="582"/>
      <c r="DA12" s="582"/>
      <c r="DB12" s="582"/>
      <c r="DC12" s="582"/>
      <c r="DD12" s="582"/>
      <c r="DE12" s="582"/>
      <c r="DF12" s="582"/>
      <c r="DG12" s="582"/>
      <c r="DH12" s="582"/>
      <c r="DI12" s="582"/>
      <c r="DJ12" s="582"/>
      <c r="DK12" s="582"/>
      <c r="DL12" s="582"/>
      <c r="DM12" s="582"/>
      <c r="DN12" s="582"/>
      <c r="DO12" s="582"/>
      <c r="DP12" s="582"/>
      <c r="DQ12" s="582"/>
      <c r="DR12" s="582"/>
      <c r="DS12" s="582"/>
      <c r="DT12" s="582"/>
      <c r="DU12" s="582"/>
      <c r="DV12" s="582"/>
      <c r="DW12" s="582"/>
      <c r="DX12" s="582"/>
      <c r="DY12" s="582"/>
      <c r="DZ12" s="582"/>
      <c r="EA12" s="582"/>
      <c r="EB12" s="582"/>
      <c r="EC12" s="582"/>
      <c r="ED12" s="582"/>
      <c r="EE12" s="582"/>
      <c r="EF12" s="582"/>
      <c r="EG12" s="582"/>
      <c r="EH12" s="582"/>
      <c r="EI12" s="582"/>
      <c r="EJ12" s="582"/>
      <c r="EK12" s="582"/>
      <c r="EL12" s="582"/>
      <c r="EM12" s="582"/>
      <c r="EN12" s="582"/>
      <c r="EO12" s="582"/>
      <c r="EP12" s="582"/>
      <c r="EQ12" s="582"/>
      <c r="ER12" s="582"/>
      <c r="ES12" s="582"/>
      <c r="ET12" s="582"/>
      <c r="EU12" s="582"/>
      <c r="EV12" s="582"/>
      <c r="EW12" s="582"/>
      <c r="EX12" s="582"/>
      <c r="EY12" s="582"/>
      <c r="EZ12" s="582"/>
      <c r="FA12" s="582"/>
      <c r="FB12" s="582"/>
      <c r="FC12" s="582"/>
      <c r="FD12" s="582"/>
      <c r="FE12" s="582"/>
      <c r="FF12" s="582"/>
      <c r="FG12" s="582"/>
      <c r="FH12" s="582"/>
      <c r="FI12" s="582"/>
      <c r="FJ12" s="582"/>
      <c r="FK12" s="582"/>
      <c r="FL12" s="582"/>
      <c r="FM12" s="582"/>
      <c r="FN12" s="582"/>
      <c r="FO12" s="582"/>
      <c r="FP12" s="582"/>
      <c r="FQ12" s="582"/>
      <c r="FR12" s="582"/>
      <c r="FS12" s="582"/>
      <c r="FT12" s="582"/>
      <c r="FU12" s="582"/>
      <c r="FV12" s="582"/>
      <c r="FW12" s="582"/>
      <c r="FX12" s="582"/>
      <c r="FY12" s="582"/>
      <c r="FZ12" s="582"/>
      <c r="GA12" s="582"/>
      <c r="GB12" s="582"/>
      <c r="GC12" s="582"/>
      <c r="GD12" s="582"/>
      <c r="GE12" s="582"/>
      <c r="GF12" s="582"/>
      <c r="GG12" s="582"/>
      <c r="GH12" s="582"/>
      <c r="GI12" s="582"/>
      <c r="GJ12" s="582"/>
      <c r="GK12" s="582"/>
      <c r="GL12" s="582"/>
      <c r="GM12" s="582"/>
      <c r="GN12" s="582"/>
      <c r="GO12" s="582"/>
      <c r="GP12" s="582"/>
      <c r="GQ12" s="582"/>
      <c r="GR12" s="582"/>
      <c r="GS12" s="582"/>
      <c r="GT12" s="582"/>
      <c r="GU12" s="582"/>
      <c r="GV12" s="582"/>
      <c r="GW12" s="582"/>
      <c r="GX12" s="582"/>
      <c r="GY12" s="582"/>
      <c r="GZ12" s="582"/>
      <c r="HA12" s="582"/>
      <c r="HB12" s="582"/>
      <c r="HC12" s="582"/>
      <c r="HD12" s="582"/>
      <c r="HE12" s="582"/>
      <c r="HF12" s="582"/>
      <c r="HG12" s="582"/>
      <c r="HH12" s="582"/>
      <c r="HI12" s="582"/>
      <c r="HJ12" s="582"/>
      <c r="HK12" s="582"/>
      <c r="HL12" s="582"/>
      <c r="HM12" s="582"/>
      <c r="HN12" s="582"/>
      <c r="HO12" s="582"/>
      <c r="HP12" s="582"/>
      <c r="HQ12" s="582"/>
      <c r="HR12" s="582"/>
      <c r="HS12" s="582"/>
      <c r="HT12" s="582"/>
      <c r="HU12" s="582"/>
      <c r="HV12" s="582"/>
      <c r="HW12" s="582"/>
      <c r="HX12" s="582"/>
    </row>
    <row r="13" spans="1:232" ht="13" customHeight="1" x14ac:dyDescent="0.25">
      <c r="A13" s="589"/>
      <c r="B13" s="590">
        <v>2</v>
      </c>
      <c r="C13" s="1" t="s">
        <v>266</v>
      </c>
      <c r="E13" s="210">
        <v>4</v>
      </c>
      <c r="F13" s="222"/>
      <c r="G13" s="321"/>
      <c r="H13" s="321"/>
      <c r="I13" s="581"/>
      <c r="J13" s="581"/>
      <c r="K13" s="581"/>
      <c r="L13" s="581"/>
      <c r="M13" s="581"/>
      <c r="N13" s="581"/>
      <c r="O13" s="581"/>
      <c r="P13" s="582"/>
      <c r="Q13" s="582"/>
      <c r="R13" s="582"/>
      <c r="S13" s="582"/>
      <c r="T13" s="582"/>
      <c r="U13" s="582"/>
      <c r="V13" s="582"/>
      <c r="W13" s="582"/>
      <c r="X13" s="582"/>
      <c r="Y13" s="582"/>
      <c r="Z13" s="582"/>
      <c r="AA13" s="582"/>
      <c r="AB13" s="582"/>
      <c r="AC13" s="582"/>
      <c r="AD13" s="582"/>
      <c r="AE13" s="582"/>
      <c r="AF13" s="582"/>
      <c r="AG13" s="582"/>
      <c r="AH13" s="582"/>
      <c r="AI13" s="582"/>
      <c r="AJ13" s="582"/>
      <c r="AK13" s="582"/>
      <c r="AL13" s="582"/>
      <c r="AM13" s="582"/>
      <c r="AN13" s="582"/>
      <c r="AO13" s="582"/>
      <c r="AP13" s="582"/>
      <c r="AQ13" s="582"/>
      <c r="AR13" s="582"/>
      <c r="AS13" s="582"/>
      <c r="AT13" s="582"/>
      <c r="AU13" s="582"/>
      <c r="AV13" s="582"/>
      <c r="AW13" s="582"/>
      <c r="AX13" s="582"/>
      <c r="AY13" s="582"/>
      <c r="AZ13" s="582"/>
      <c r="BA13" s="582"/>
      <c r="BB13" s="582"/>
      <c r="BC13" s="582"/>
      <c r="BD13" s="582"/>
      <c r="BE13" s="582"/>
      <c r="BF13" s="582"/>
      <c r="BG13" s="582"/>
      <c r="BH13" s="582"/>
      <c r="BI13" s="582"/>
      <c r="BJ13" s="582"/>
      <c r="BK13" s="582"/>
      <c r="BL13" s="582"/>
      <c r="BM13" s="582"/>
      <c r="BN13" s="582"/>
      <c r="BO13" s="582"/>
      <c r="BP13" s="582"/>
      <c r="BQ13" s="582"/>
      <c r="BR13" s="582"/>
      <c r="BS13" s="582"/>
      <c r="BT13" s="582"/>
      <c r="BU13" s="582"/>
      <c r="BV13" s="582"/>
      <c r="BW13" s="582"/>
      <c r="BX13" s="582"/>
      <c r="BY13" s="582"/>
      <c r="BZ13" s="582"/>
      <c r="CA13" s="582"/>
      <c r="CB13" s="582"/>
      <c r="CC13" s="582"/>
      <c r="CD13" s="582"/>
      <c r="CE13" s="582"/>
      <c r="CF13" s="582"/>
      <c r="CG13" s="582"/>
      <c r="CH13" s="582"/>
      <c r="CI13" s="582"/>
      <c r="CJ13" s="582"/>
      <c r="CK13" s="582"/>
      <c r="CL13" s="582"/>
      <c r="CM13" s="582"/>
      <c r="CN13" s="582"/>
      <c r="CO13" s="582"/>
      <c r="CP13" s="582"/>
      <c r="CQ13" s="582"/>
      <c r="CR13" s="582"/>
      <c r="CS13" s="582"/>
      <c r="CT13" s="582"/>
      <c r="CU13" s="582"/>
      <c r="CV13" s="582"/>
      <c r="CW13" s="582"/>
      <c r="CX13" s="582"/>
      <c r="CY13" s="582"/>
      <c r="CZ13" s="582"/>
      <c r="DA13" s="582"/>
      <c r="DB13" s="582"/>
      <c r="DC13" s="582"/>
      <c r="DD13" s="582"/>
      <c r="DE13" s="582"/>
      <c r="DF13" s="582"/>
      <c r="DG13" s="582"/>
      <c r="DH13" s="582"/>
      <c r="DI13" s="582"/>
      <c r="DJ13" s="582"/>
      <c r="DK13" s="582"/>
      <c r="DL13" s="582"/>
      <c r="DM13" s="582"/>
      <c r="DN13" s="582"/>
      <c r="DO13" s="582"/>
      <c r="DP13" s="582"/>
      <c r="DQ13" s="582"/>
      <c r="DR13" s="582"/>
      <c r="DS13" s="582"/>
      <c r="DT13" s="582"/>
      <c r="DU13" s="582"/>
      <c r="DV13" s="582"/>
      <c r="DW13" s="582"/>
      <c r="DX13" s="582"/>
      <c r="DY13" s="582"/>
      <c r="DZ13" s="582"/>
      <c r="EA13" s="582"/>
      <c r="EB13" s="582"/>
      <c r="EC13" s="582"/>
      <c r="ED13" s="582"/>
      <c r="EE13" s="582"/>
      <c r="EF13" s="582"/>
      <c r="EG13" s="582"/>
      <c r="EH13" s="582"/>
      <c r="EI13" s="582"/>
      <c r="EJ13" s="582"/>
      <c r="EK13" s="582"/>
      <c r="EL13" s="582"/>
      <c r="EM13" s="582"/>
      <c r="EN13" s="582"/>
      <c r="EO13" s="582"/>
      <c r="EP13" s="582"/>
      <c r="EQ13" s="582"/>
      <c r="ER13" s="582"/>
      <c r="ES13" s="582"/>
      <c r="ET13" s="582"/>
      <c r="EU13" s="582"/>
      <c r="EV13" s="582"/>
      <c r="EW13" s="582"/>
      <c r="EX13" s="582"/>
      <c r="EY13" s="582"/>
      <c r="EZ13" s="582"/>
      <c r="FA13" s="582"/>
      <c r="FB13" s="582"/>
      <c r="FC13" s="582"/>
      <c r="FD13" s="582"/>
      <c r="FE13" s="582"/>
      <c r="FF13" s="582"/>
      <c r="FG13" s="582"/>
      <c r="FH13" s="582"/>
      <c r="FI13" s="582"/>
      <c r="FJ13" s="582"/>
      <c r="FK13" s="582"/>
      <c r="FL13" s="582"/>
      <c r="FM13" s="582"/>
      <c r="FN13" s="582"/>
      <c r="FO13" s="582"/>
      <c r="FP13" s="582"/>
      <c r="FQ13" s="582"/>
      <c r="FR13" s="582"/>
      <c r="FS13" s="582"/>
      <c r="FT13" s="582"/>
      <c r="FU13" s="582"/>
      <c r="FV13" s="582"/>
      <c r="FW13" s="582"/>
      <c r="FX13" s="582"/>
      <c r="FY13" s="582"/>
      <c r="FZ13" s="582"/>
      <c r="GA13" s="582"/>
      <c r="GB13" s="582"/>
      <c r="GC13" s="582"/>
      <c r="GD13" s="582"/>
      <c r="GE13" s="582"/>
      <c r="GF13" s="582"/>
      <c r="GG13" s="582"/>
      <c r="GH13" s="582"/>
      <c r="GI13" s="582"/>
      <c r="GJ13" s="582"/>
      <c r="GK13" s="582"/>
      <c r="GL13" s="582"/>
      <c r="GM13" s="582"/>
      <c r="GN13" s="582"/>
      <c r="GO13" s="582"/>
      <c r="GP13" s="582"/>
      <c r="GQ13" s="582"/>
      <c r="GR13" s="582"/>
      <c r="GS13" s="582"/>
      <c r="GT13" s="582"/>
      <c r="GU13" s="582"/>
      <c r="GV13" s="582"/>
      <c r="GW13" s="582"/>
      <c r="GX13" s="582"/>
      <c r="GY13" s="582"/>
      <c r="GZ13" s="582"/>
      <c r="HA13" s="582"/>
      <c r="HB13" s="582"/>
      <c r="HC13" s="582"/>
      <c r="HD13" s="582"/>
      <c r="HE13" s="582"/>
      <c r="HF13" s="582"/>
      <c r="HG13" s="582"/>
      <c r="HH13" s="582"/>
      <c r="HI13" s="582"/>
      <c r="HJ13" s="582"/>
      <c r="HK13" s="582"/>
      <c r="HL13" s="582"/>
      <c r="HM13" s="582"/>
      <c r="HN13" s="582"/>
      <c r="HO13" s="582"/>
      <c r="HP13" s="582"/>
      <c r="HQ13" s="582"/>
      <c r="HR13" s="582"/>
      <c r="HS13" s="582"/>
      <c r="HT13" s="582"/>
      <c r="HU13" s="582"/>
      <c r="HV13" s="582"/>
      <c r="HW13" s="582"/>
      <c r="HX13" s="582"/>
    </row>
    <row r="14" spans="1:232" ht="13" customHeight="1" x14ac:dyDescent="0.25">
      <c r="A14" s="589"/>
      <c r="B14" s="590">
        <v>3</v>
      </c>
      <c r="C14" s="1" t="s">
        <v>371</v>
      </c>
      <c r="E14" s="210">
        <v>2</v>
      </c>
      <c r="F14" s="222"/>
      <c r="G14" s="321"/>
      <c r="H14" s="321"/>
      <c r="I14" s="581"/>
      <c r="J14" s="581"/>
      <c r="K14" s="581"/>
      <c r="L14" s="581"/>
      <c r="M14" s="581"/>
      <c r="N14" s="581"/>
      <c r="O14" s="581"/>
      <c r="P14" s="582"/>
      <c r="Q14" s="582"/>
      <c r="R14" s="582"/>
      <c r="S14" s="582"/>
      <c r="T14" s="582"/>
      <c r="U14" s="582"/>
      <c r="V14" s="582"/>
      <c r="W14" s="582"/>
      <c r="X14" s="582"/>
      <c r="Y14" s="582"/>
      <c r="Z14" s="582"/>
      <c r="AA14" s="582"/>
      <c r="AB14" s="582"/>
      <c r="AC14" s="582"/>
      <c r="AD14" s="582"/>
      <c r="AE14" s="582"/>
      <c r="AF14" s="582"/>
      <c r="AG14" s="582"/>
      <c r="AH14" s="582"/>
      <c r="AI14" s="582"/>
      <c r="AJ14" s="582"/>
      <c r="AK14" s="582"/>
      <c r="AL14" s="582"/>
      <c r="AM14" s="582"/>
      <c r="AN14" s="582"/>
      <c r="AO14" s="582"/>
      <c r="AP14" s="582"/>
      <c r="AQ14" s="582"/>
      <c r="AR14" s="582"/>
      <c r="AS14" s="582"/>
      <c r="AT14" s="582"/>
      <c r="AU14" s="582"/>
      <c r="AV14" s="582"/>
      <c r="AW14" s="582"/>
      <c r="AX14" s="582"/>
      <c r="AY14" s="582"/>
      <c r="AZ14" s="582"/>
      <c r="BA14" s="582"/>
      <c r="BB14" s="582"/>
      <c r="BC14" s="582"/>
      <c r="BD14" s="582"/>
      <c r="BE14" s="582"/>
      <c r="BF14" s="582"/>
      <c r="BG14" s="582"/>
      <c r="BH14" s="582"/>
      <c r="BI14" s="582"/>
      <c r="BJ14" s="582"/>
      <c r="BK14" s="582"/>
      <c r="BL14" s="582"/>
      <c r="BM14" s="582"/>
      <c r="BN14" s="582"/>
      <c r="BO14" s="582"/>
      <c r="BP14" s="582"/>
      <c r="BQ14" s="582"/>
      <c r="BR14" s="582"/>
      <c r="BS14" s="582"/>
      <c r="BT14" s="582"/>
      <c r="BU14" s="582"/>
      <c r="BV14" s="582"/>
      <c r="BW14" s="582"/>
      <c r="BX14" s="582"/>
      <c r="BY14" s="582"/>
      <c r="BZ14" s="582"/>
      <c r="CA14" s="582"/>
      <c r="CB14" s="582"/>
      <c r="CC14" s="582"/>
      <c r="CD14" s="582"/>
      <c r="CE14" s="582"/>
      <c r="CF14" s="582"/>
      <c r="CG14" s="582"/>
      <c r="CH14" s="582"/>
      <c r="CI14" s="582"/>
      <c r="CJ14" s="582"/>
      <c r="CK14" s="582"/>
      <c r="CL14" s="582"/>
      <c r="CM14" s="582"/>
      <c r="CN14" s="582"/>
      <c r="CO14" s="582"/>
      <c r="CP14" s="582"/>
      <c r="CQ14" s="582"/>
      <c r="CR14" s="582"/>
      <c r="CS14" s="582"/>
      <c r="CT14" s="582"/>
      <c r="CU14" s="582"/>
      <c r="CV14" s="582"/>
      <c r="CW14" s="582"/>
      <c r="CX14" s="582"/>
      <c r="CY14" s="582"/>
      <c r="CZ14" s="582"/>
      <c r="DA14" s="582"/>
      <c r="DB14" s="582"/>
      <c r="DC14" s="582"/>
      <c r="DD14" s="582"/>
      <c r="DE14" s="582"/>
      <c r="DF14" s="582"/>
      <c r="DG14" s="582"/>
      <c r="DH14" s="582"/>
      <c r="DI14" s="582"/>
      <c r="DJ14" s="582"/>
      <c r="DK14" s="582"/>
      <c r="DL14" s="582"/>
      <c r="DM14" s="582"/>
      <c r="DN14" s="582"/>
      <c r="DO14" s="582"/>
      <c r="DP14" s="582"/>
      <c r="DQ14" s="582"/>
      <c r="DR14" s="582"/>
      <c r="DS14" s="582"/>
      <c r="DT14" s="582"/>
      <c r="DU14" s="582"/>
      <c r="DV14" s="582"/>
      <c r="DW14" s="582"/>
      <c r="DX14" s="582"/>
      <c r="DY14" s="582"/>
      <c r="DZ14" s="582"/>
      <c r="EA14" s="582"/>
      <c r="EB14" s="582"/>
      <c r="EC14" s="582"/>
      <c r="ED14" s="582"/>
      <c r="EE14" s="582"/>
      <c r="EF14" s="582"/>
      <c r="EG14" s="582"/>
      <c r="EH14" s="582"/>
      <c r="EI14" s="582"/>
      <c r="EJ14" s="582"/>
      <c r="EK14" s="582"/>
      <c r="EL14" s="582"/>
      <c r="EM14" s="582"/>
      <c r="EN14" s="582"/>
      <c r="EO14" s="582"/>
      <c r="EP14" s="582"/>
      <c r="EQ14" s="582"/>
      <c r="ER14" s="582"/>
      <c r="ES14" s="582"/>
      <c r="ET14" s="582"/>
      <c r="EU14" s="582"/>
      <c r="EV14" s="582"/>
      <c r="EW14" s="582"/>
      <c r="EX14" s="582"/>
      <c r="EY14" s="582"/>
      <c r="EZ14" s="582"/>
      <c r="FA14" s="582"/>
      <c r="FB14" s="582"/>
      <c r="FC14" s="582"/>
      <c r="FD14" s="582"/>
      <c r="FE14" s="582"/>
      <c r="FF14" s="582"/>
      <c r="FG14" s="582"/>
      <c r="FH14" s="582"/>
      <c r="FI14" s="582"/>
      <c r="FJ14" s="582"/>
      <c r="FK14" s="582"/>
      <c r="FL14" s="582"/>
      <c r="FM14" s="582"/>
      <c r="FN14" s="582"/>
      <c r="FO14" s="582"/>
      <c r="FP14" s="582"/>
      <c r="FQ14" s="582"/>
      <c r="FR14" s="582"/>
      <c r="FS14" s="582"/>
      <c r="FT14" s="582"/>
      <c r="FU14" s="582"/>
      <c r="FV14" s="582"/>
      <c r="FW14" s="582"/>
      <c r="FX14" s="582"/>
      <c r="FY14" s="582"/>
      <c r="FZ14" s="582"/>
      <c r="GA14" s="582"/>
      <c r="GB14" s="582"/>
      <c r="GC14" s="582"/>
      <c r="GD14" s="582"/>
      <c r="GE14" s="582"/>
      <c r="GF14" s="582"/>
      <c r="GG14" s="582"/>
      <c r="GH14" s="582"/>
      <c r="GI14" s="582"/>
      <c r="GJ14" s="582"/>
      <c r="GK14" s="582"/>
      <c r="GL14" s="582"/>
      <c r="GM14" s="582"/>
      <c r="GN14" s="582"/>
      <c r="GO14" s="582"/>
      <c r="GP14" s="582"/>
      <c r="GQ14" s="582"/>
      <c r="GR14" s="582"/>
      <c r="GS14" s="582"/>
      <c r="GT14" s="582"/>
      <c r="GU14" s="582"/>
      <c r="GV14" s="582"/>
      <c r="GW14" s="582"/>
      <c r="GX14" s="582"/>
      <c r="GY14" s="582"/>
      <c r="GZ14" s="582"/>
      <c r="HA14" s="582"/>
      <c r="HB14" s="582"/>
      <c r="HC14" s="582"/>
      <c r="HD14" s="582"/>
      <c r="HE14" s="582"/>
      <c r="HF14" s="582"/>
      <c r="HG14" s="582"/>
      <c r="HH14" s="582"/>
      <c r="HI14" s="582"/>
      <c r="HJ14" s="582"/>
      <c r="HK14" s="582"/>
      <c r="HL14" s="582"/>
      <c r="HM14" s="582"/>
      <c r="HN14" s="582"/>
      <c r="HO14" s="582"/>
      <c r="HP14" s="582"/>
      <c r="HQ14" s="582"/>
      <c r="HR14" s="582"/>
      <c r="HS14" s="582"/>
      <c r="HT14" s="582"/>
      <c r="HU14" s="582"/>
      <c r="HV14" s="582"/>
      <c r="HW14" s="582"/>
      <c r="HX14" s="582"/>
    </row>
    <row r="15" spans="1:232" ht="25" customHeight="1" x14ac:dyDescent="0.25">
      <c r="A15" s="589"/>
      <c r="B15" s="590">
        <v>4</v>
      </c>
      <c r="C15" s="392" t="s">
        <v>293</v>
      </c>
      <c r="D15" s="392"/>
      <c r="E15" s="210">
        <v>2</v>
      </c>
      <c r="F15" s="222"/>
      <c r="G15" s="321"/>
      <c r="H15" s="321"/>
      <c r="I15" s="581"/>
      <c r="J15" s="581"/>
      <c r="K15" s="581"/>
      <c r="L15" s="581"/>
      <c r="M15" s="581"/>
      <c r="N15" s="581"/>
      <c r="O15" s="581"/>
      <c r="P15" s="582"/>
      <c r="Q15" s="582"/>
      <c r="R15" s="582"/>
      <c r="S15" s="582"/>
      <c r="T15" s="582"/>
      <c r="U15" s="582"/>
      <c r="V15" s="582"/>
      <c r="W15" s="582"/>
      <c r="X15" s="582"/>
      <c r="Y15" s="582"/>
      <c r="Z15" s="582"/>
      <c r="AA15" s="582"/>
      <c r="AB15" s="582"/>
      <c r="AC15" s="582"/>
      <c r="AD15" s="582"/>
      <c r="AE15" s="582"/>
      <c r="AF15" s="582"/>
      <c r="AG15" s="582"/>
      <c r="AH15" s="582"/>
      <c r="AI15" s="582"/>
      <c r="AJ15" s="582"/>
      <c r="AK15" s="582"/>
      <c r="AL15" s="582"/>
      <c r="AM15" s="582"/>
      <c r="AN15" s="582"/>
      <c r="AO15" s="582"/>
      <c r="AP15" s="582"/>
      <c r="AQ15" s="582"/>
      <c r="AR15" s="582"/>
      <c r="AS15" s="582"/>
      <c r="AT15" s="582"/>
      <c r="AU15" s="582"/>
      <c r="AV15" s="582"/>
      <c r="AW15" s="582"/>
      <c r="AX15" s="582"/>
      <c r="AY15" s="582"/>
      <c r="AZ15" s="582"/>
      <c r="BA15" s="582"/>
      <c r="BB15" s="582"/>
      <c r="BC15" s="582"/>
      <c r="BD15" s="582"/>
      <c r="BE15" s="582"/>
      <c r="BF15" s="582"/>
      <c r="BG15" s="582"/>
      <c r="BH15" s="582"/>
      <c r="BI15" s="582"/>
      <c r="BJ15" s="582"/>
      <c r="BK15" s="582"/>
      <c r="BL15" s="582"/>
      <c r="BM15" s="582"/>
      <c r="BN15" s="582"/>
      <c r="BO15" s="582"/>
      <c r="BP15" s="582"/>
      <c r="BQ15" s="582"/>
      <c r="BR15" s="582"/>
      <c r="BS15" s="582"/>
      <c r="BT15" s="582"/>
      <c r="BU15" s="582"/>
      <c r="BV15" s="582"/>
      <c r="BW15" s="582"/>
      <c r="BX15" s="582"/>
      <c r="BY15" s="582"/>
      <c r="BZ15" s="582"/>
      <c r="CA15" s="582"/>
      <c r="CB15" s="582"/>
      <c r="CC15" s="582"/>
      <c r="CD15" s="582"/>
      <c r="CE15" s="582"/>
      <c r="CF15" s="582"/>
      <c r="CG15" s="582"/>
      <c r="CH15" s="582"/>
      <c r="CI15" s="582"/>
      <c r="CJ15" s="582"/>
      <c r="CK15" s="582"/>
      <c r="CL15" s="582"/>
      <c r="CM15" s="582"/>
      <c r="CN15" s="582"/>
      <c r="CO15" s="582"/>
      <c r="CP15" s="582"/>
      <c r="CQ15" s="582"/>
      <c r="CR15" s="582"/>
      <c r="CS15" s="582"/>
      <c r="CT15" s="582"/>
      <c r="CU15" s="582"/>
      <c r="CV15" s="582"/>
      <c r="CW15" s="582"/>
      <c r="CX15" s="582"/>
      <c r="CY15" s="582"/>
      <c r="CZ15" s="582"/>
      <c r="DA15" s="582"/>
      <c r="DB15" s="582"/>
      <c r="DC15" s="582"/>
      <c r="DD15" s="582"/>
      <c r="DE15" s="582"/>
      <c r="DF15" s="582"/>
      <c r="DG15" s="582"/>
      <c r="DH15" s="582"/>
      <c r="DI15" s="582"/>
      <c r="DJ15" s="582"/>
      <c r="DK15" s="582"/>
      <c r="DL15" s="582"/>
      <c r="DM15" s="582"/>
      <c r="DN15" s="582"/>
      <c r="DO15" s="582"/>
      <c r="DP15" s="582"/>
      <c r="DQ15" s="582"/>
      <c r="DR15" s="582"/>
      <c r="DS15" s="582"/>
      <c r="DT15" s="582"/>
      <c r="DU15" s="582"/>
      <c r="DV15" s="582"/>
      <c r="DW15" s="582"/>
      <c r="DX15" s="582"/>
      <c r="DY15" s="582"/>
      <c r="DZ15" s="582"/>
      <c r="EA15" s="582"/>
      <c r="EB15" s="582"/>
      <c r="EC15" s="582"/>
      <c r="ED15" s="582"/>
      <c r="EE15" s="582"/>
      <c r="EF15" s="582"/>
      <c r="EG15" s="582"/>
      <c r="EH15" s="582"/>
      <c r="EI15" s="582"/>
      <c r="EJ15" s="582"/>
      <c r="EK15" s="582"/>
      <c r="EL15" s="582"/>
      <c r="EM15" s="582"/>
      <c r="EN15" s="582"/>
      <c r="EO15" s="582"/>
      <c r="EP15" s="582"/>
      <c r="EQ15" s="582"/>
      <c r="ER15" s="582"/>
      <c r="ES15" s="582"/>
      <c r="ET15" s="582"/>
      <c r="EU15" s="582"/>
      <c r="EV15" s="582"/>
      <c r="EW15" s="582"/>
      <c r="EX15" s="582"/>
      <c r="EY15" s="582"/>
      <c r="EZ15" s="582"/>
      <c r="FA15" s="582"/>
      <c r="FB15" s="582"/>
      <c r="FC15" s="582"/>
      <c r="FD15" s="582"/>
      <c r="FE15" s="582"/>
      <c r="FF15" s="582"/>
      <c r="FG15" s="582"/>
      <c r="FH15" s="582"/>
      <c r="FI15" s="582"/>
      <c r="FJ15" s="582"/>
      <c r="FK15" s="582"/>
      <c r="FL15" s="582"/>
      <c r="FM15" s="582"/>
      <c r="FN15" s="582"/>
      <c r="FO15" s="582"/>
      <c r="FP15" s="582"/>
      <c r="FQ15" s="582"/>
      <c r="FR15" s="582"/>
      <c r="FS15" s="582"/>
      <c r="FT15" s="582"/>
      <c r="FU15" s="582"/>
      <c r="FV15" s="582"/>
      <c r="FW15" s="582"/>
      <c r="FX15" s="582"/>
      <c r="FY15" s="582"/>
      <c r="FZ15" s="582"/>
      <c r="GA15" s="582"/>
      <c r="GB15" s="582"/>
      <c r="GC15" s="582"/>
      <c r="GD15" s="582"/>
      <c r="GE15" s="582"/>
      <c r="GF15" s="582"/>
      <c r="GG15" s="582"/>
      <c r="GH15" s="582"/>
      <c r="GI15" s="582"/>
      <c r="GJ15" s="582"/>
      <c r="GK15" s="582"/>
      <c r="GL15" s="582"/>
      <c r="GM15" s="582"/>
      <c r="GN15" s="582"/>
      <c r="GO15" s="582"/>
      <c r="GP15" s="582"/>
      <c r="GQ15" s="582"/>
      <c r="GR15" s="582"/>
      <c r="GS15" s="582"/>
      <c r="GT15" s="582"/>
      <c r="GU15" s="582"/>
      <c r="GV15" s="582"/>
      <c r="GW15" s="582"/>
      <c r="GX15" s="582"/>
      <c r="GY15" s="582"/>
      <c r="GZ15" s="582"/>
      <c r="HA15" s="582"/>
      <c r="HB15" s="582"/>
      <c r="HC15" s="582"/>
      <c r="HD15" s="582"/>
      <c r="HE15" s="582"/>
      <c r="HF15" s="582"/>
      <c r="HG15" s="582"/>
      <c r="HH15" s="582"/>
      <c r="HI15" s="582"/>
      <c r="HJ15" s="582"/>
      <c r="HK15" s="582"/>
      <c r="HL15" s="582"/>
      <c r="HM15" s="582"/>
      <c r="HN15" s="582"/>
      <c r="HO15" s="582"/>
      <c r="HP15" s="582"/>
      <c r="HQ15" s="582"/>
      <c r="HR15" s="582"/>
      <c r="HS15" s="582"/>
      <c r="HT15" s="582"/>
      <c r="HU15" s="582"/>
      <c r="HV15" s="582"/>
      <c r="HW15" s="582"/>
      <c r="HX15" s="582"/>
    </row>
    <row r="16" spans="1:232" ht="13" customHeight="1" x14ac:dyDescent="0.25">
      <c r="A16" s="592"/>
      <c r="B16" s="593">
        <v>5</v>
      </c>
      <c r="C16" s="4" t="s">
        <v>267</v>
      </c>
      <c r="D16" s="594"/>
      <c r="E16" s="210">
        <v>4</v>
      </c>
      <c r="F16" s="222"/>
      <c r="G16" s="321"/>
      <c r="H16" s="321"/>
      <c r="I16" s="581"/>
      <c r="J16" s="581"/>
      <c r="K16" s="581"/>
      <c r="L16" s="581"/>
      <c r="M16" s="581"/>
      <c r="N16" s="581"/>
      <c r="O16" s="581"/>
      <c r="P16" s="582"/>
      <c r="Q16" s="582"/>
      <c r="R16" s="582"/>
      <c r="S16" s="582"/>
      <c r="T16" s="582"/>
      <c r="U16" s="582"/>
      <c r="V16" s="582"/>
      <c r="W16" s="582"/>
      <c r="X16" s="582"/>
      <c r="Y16" s="582"/>
      <c r="Z16" s="582"/>
      <c r="AA16" s="582"/>
      <c r="AB16" s="582"/>
      <c r="AC16" s="582"/>
      <c r="AD16" s="582"/>
      <c r="AE16" s="582"/>
      <c r="AF16" s="582"/>
      <c r="AG16" s="582"/>
      <c r="AH16" s="582"/>
      <c r="AI16" s="582"/>
      <c r="AJ16" s="582"/>
      <c r="AK16" s="582"/>
      <c r="AL16" s="582"/>
      <c r="AM16" s="582"/>
      <c r="AN16" s="582"/>
      <c r="AO16" s="582"/>
      <c r="AP16" s="582"/>
      <c r="AQ16" s="582"/>
      <c r="AR16" s="582"/>
      <c r="AS16" s="582"/>
      <c r="AT16" s="582"/>
      <c r="AU16" s="582"/>
      <c r="AV16" s="582"/>
      <c r="AW16" s="582"/>
      <c r="AX16" s="582"/>
      <c r="AY16" s="582"/>
      <c r="AZ16" s="582"/>
      <c r="BA16" s="582"/>
      <c r="BB16" s="582"/>
      <c r="BC16" s="582"/>
      <c r="BD16" s="582"/>
      <c r="BE16" s="582"/>
      <c r="BF16" s="582"/>
      <c r="BG16" s="582"/>
      <c r="BH16" s="582"/>
      <c r="BI16" s="582"/>
      <c r="BJ16" s="582"/>
      <c r="BK16" s="582"/>
      <c r="BL16" s="582"/>
      <c r="BM16" s="582"/>
      <c r="BN16" s="582"/>
      <c r="BO16" s="582"/>
      <c r="BP16" s="582"/>
      <c r="BQ16" s="582"/>
      <c r="BR16" s="582"/>
      <c r="BS16" s="582"/>
      <c r="BT16" s="582"/>
      <c r="BU16" s="582"/>
      <c r="BV16" s="582"/>
      <c r="BW16" s="582"/>
      <c r="BX16" s="582"/>
      <c r="BY16" s="582"/>
      <c r="BZ16" s="582"/>
      <c r="CA16" s="582"/>
      <c r="CB16" s="582"/>
      <c r="CC16" s="582"/>
      <c r="CD16" s="582"/>
      <c r="CE16" s="582"/>
      <c r="CF16" s="582"/>
      <c r="CG16" s="582"/>
      <c r="CH16" s="582"/>
      <c r="CI16" s="582"/>
      <c r="CJ16" s="582"/>
      <c r="CK16" s="582"/>
      <c r="CL16" s="582"/>
      <c r="CM16" s="582"/>
      <c r="CN16" s="582"/>
      <c r="CO16" s="582"/>
      <c r="CP16" s="582"/>
      <c r="CQ16" s="582"/>
      <c r="CR16" s="582"/>
      <c r="CS16" s="582"/>
      <c r="CT16" s="582"/>
      <c r="CU16" s="582"/>
      <c r="CV16" s="582"/>
      <c r="CW16" s="582"/>
      <c r="CX16" s="582"/>
      <c r="CY16" s="582"/>
      <c r="CZ16" s="582"/>
      <c r="DA16" s="582"/>
      <c r="DB16" s="582"/>
      <c r="DC16" s="582"/>
      <c r="DD16" s="582"/>
      <c r="DE16" s="582"/>
      <c r="DF16" s="582"/>
      <c r="DG16" s="582"/>
      <c r="DH16" s="582"/>
      <c r="DI16" s="582"/>
      <c r="DJ16" s="582"/>
      <c r="DK16" s="582"/>
      <c r="DL16" s="582"/>
      <c r="DM16" s="582"/>
      <c r="DN16" s="582"/>
      <c r="DO16" s="582"/>
      <c r="DP16" s="582"/>
      <c r="DQ16" s="582"/>
      <c r="DR16" s="582"/>
      <c r="DS16" s="582"/>
      <c r="DT16" s="582"/>
      <c r="DU16" s="582"/>
      <c r="DV16" s="582"/>
      <c r="DW16" s="582"/>
      <c r="DX16" s="582"/>
      <c r="DY16" s="582"/>
      <c r="DZ16" s="582"/>
      <c r="EA16" s="582"/>
      <c r="EB16" s="582"/>
      <c r="EC16" s="582"/>
      <c r="ED16" s="582"/>
      <c r="EE16" s="582"/>
      <c r="EF16" s="582"/>
      <c r="EG16" s="582"/>
      <c r="EH16" s="582"/>
      <c r="EI16" s="582"/>
      <c r="EJ16" s="582"/>
      <c r="EK16" s="582"/>
      <c r="EL16" s="582"/>
      <c r="EM16" s="582"/>
      <c r="EN16" s="582"/>
      <c r="EO16" s="582"/>
      <c r="EP16" s="582"/>
      <c r="EQ16" s="582"/>
      <c r="ER16" s="582"/>
      <c r="ES16" s="582"/>
      <c r="ET16" s="582"/>
      <c r="EU16" s="582"/>
      <c r="EV16" s="582"/>
      <c r="EW16" s="582"/>
      <c r="EX16" s="582"/>
      <c r="EY16" s="582"/>
      <c r="EZ16" s="582"/>
      <c r="FA16" s="582"/>
      <c r="FB16" s="582"/>
      <c r="FC16" s="582"/>
      <c r="FD16" s="582"/>
      <c r="FE16" s="582"/>
      <c r="FF16" s="582"/>
      <c r="FG16" s="582"/>
      <c r="FH16" s="582"/>
      <c r="FI16" s="582"/>
      <c r="FJ16" s="582"/>
      <c r="FK16" s="582"/>
      <c r="FL16" s="582"/>
      <c r="FM16" s="582"/>
      <c r="FN16" s="582"/>
      <c r="FO16" s="582"/>
      <c r="FP16" s="582"/>
      <c r="FQ16" s="582"/>
      <c r="FR16" s="582"/>
      <c r="FS16" s="582"/>
      <c r="FT16" s="582"/>
      <c r="FU16" s="582"/>
      <c r="FV16" s="582"/>
      <c r="FW16" s="582"/>
      <c r="FX16" s="582"/>
      <c r="FY16" s="582"/>
      <c r="FZ16" s="582"/>
      <c r="GA16" s="582"/>
      <c r="GB16" s="582"/>
      <c r="GC16" s="582"/>
      <c r="GD16" s="582"/>
      <c r="GE16" s="582"/>
      <c r="GF16" s="582"/>
      <c r="GG16" s="582"/>
      <c r="GH16" s="582"/>
      <c r="GI16" s="582"/>
      <c r="GJ16" s="582"/>
      <c r="GK16" s="582"/>
      <c r="GL16" s="582"/>
      <c r="GM16" s="582"/>
      <c r="GN16" s="582"/>
      <c r="GO16" s="582"/>
      <c r="GP16" s="582"/>
      <c r="GQ16" s="582"/>
      <c r="GR16" s="582"/>
      <c r="GS16" s="582"/>
      <c r="GT16" s="582"/>
      <c r="GU16" s="582"/>
      <c r="GV16" s="582"/>
      <c r="GW16" s="582"/>
      <c r="GX16" s="582"/>
      <c r="GY16" s="582"/>
      <c r="GZ16" s="582"/>
      <c r="HA16" s="582"/>
      <c r="HB16" s="582"/>
      <c r="HC16" s="582"/>
      <c r="HD16" s="582"/>
      <c r="HE16" s="582"/>
      <c r="HF16" s="582"/>
      <c r="HG16" s="582"/>
      <c r="HH16" s="582"/>
      <c r="HI16" s="582"/>
      <c r="HJ16" s="582"/>
      <c r="HK16" s="582"/>
      <c r="HL16" s="582"/>
      <c r="HM16" s="582"/>
      <c r="HN16" s="582"/>
      <c r="HO16" s="582"/>
      <c r="HP16" s="582"/>
      <c r="HQ16" s="582"/>
      <c r="HR16" s="582"/>
      <c r="HS16" s="582"/>
      <c r="HT16" s="582"/>
      <c r="HU16" s="582"/>
      <c r="HV16" s="582"/>
      <c r="HW16" s="582"/>
      <c r="HX16" s="582"/>
    </row>
    <row r="17" spans="1:232" ht="13" customHeight="1" x14ac:dyDescent="0.25">
      <c r="A17" s="585">
        <f>A11+0.1</f>
        <v>1.6000000000000005</v>
      </c>
      <c r="B17" s="4" t="s">
        <v>280</v>
      </c>
      <c r="C17" s="4"/>
      <c r="D17" s="4"/>
      <c r="E17" s="209">
        <v>5</v>
      </c>
      <c r="F17" s="222"/>
      <c r="G17" s="321"/>
      <c r="H17" s="321"/>
      <c r="I17" s="581"/>
      <c r="J17" s="581"/>
      <c r="K17" s="581"/>
      <c r="L17" s="581"/>
      <c r="M17" s="581"/>
      <c r="N17" s="581"/>
      <c r="O17" s="581"/>
      <c r="P17" s="582"/>
      <c r="Q17" s="582"/>
      <c r="R17" s="582"/>
      <c r="S17" s="582"/>
      <c r="T17" s="582"/>
      <c r="U17" s="582"/>
      <c r="V17" s="582"/>
      <c r="W17" s="582"/>
      <c r="X17" s="582"/>
      <c r="Y17" s="582"/>
      <c r="Z17" s="582"/>
      <c r="AA17" s="582"/>
      <c r="AB17" s="582"/>
      <c r="AC17" s="582"/>
      <c r="AD17" s="582"/>
      <c r="AE17" s="582"/>
      <c r="AF17" s="582"/>
      <c r="AG17" s="582"/>
      <c r="AH17" s="582"/>
      <c r="AI17" s="582"/>
      <c r="AJ17" s="582"/>
      <c r="AK17" s="582"/>
      <c r="AL17" s="582"/>
      <c r="AM17" s="582"/>
      <c r="AN17" s="582"/>
      <c r="AO17" s="582"/>
      <c r="AP17" s="582"/>
      <c r="AQ17" s="582"/>
      <c r="AR17" s="582"/>
      <c r="AS17" s="582"/>
      <c r="AT17" s="582"/>
      <c r="AU17" s="582"/>
      <c r="AV17" s="582"/>
      <c r="AW17" s="582"/>
      <c r="AX17" s="582"/>
      <c r="AY17" s="582"/>
      <c r="AZ17" s="582"/>
      <c r="BA17" s="582"/>
      <c r="BB17" s="582"/>
      <c r="BC17" s="582"/>
      <c r="BD17" s="582"/>
      <c r="BE17" s="582"/>
      <c r="BF17" s="582"/>
      <c r="BG17" s="582"/>
      <c r="BH17" s="582"/>
      <c r="BI17" s="582"/>
      <c r="BJ17" s="582"/>
      <c r="BK17" s="582"/>
      <c r="BL17" s="582"/>
      <c r="BM17" s="582"/>
      <c r="BN17" s="582"/>
      <c r="BO17" s="582"/>
      <c r="BP17" s="582"/>
      <c r="BQ17" s="582"/>
      <c r="BR17" s="582"/>
      <c r="BS17" s="582"/>
      <c r="BT17" s="582"/>
      <c r="BU17" s="582"/>
      <c r="BV17" s="582"/>
      <c r="BW17" s="582"/>
      <c r="BX17" s="582"/>
      <c r="BY17" s="582"/>
      <c r="BZ17" s="582"/>
      <c r="CA17" s="582"/>
      <c r="CB17" s="582"/>
      <c r="CC17" s="582"/>
      <c r="CD17" s="582"/>
      <c r="CE17" s="582"/>
      <c r="CF17" s="582"/>
      <c r="CG17" s="582"/>
      <c r="CH17" s="582"/>
      <c r="CI17" s="582"/>
      <c r="CJ17" s="582"/>
      <c r="CK17" s="582"/>
      <c r="CL17" s="582"/>
      <c r="CM17" s="582"/>
      <c r="CN17" s="582"/>
      <c r="CO17" s="582"/>
      <c r="CP17" s="582"/>
      <c r="CQ17" s="582"/>
      <c r="CR17" s="582"/>
      <c r="CS17" s="582"/>
      <c r="CT17" s="582"/>
      <c r="CU17" s="582"/>
      <c r="CV17" s="582"/>
      <c r="CW17" s="582"/>
      <c r="CX17" s="582"/>
      <c r="CY17" s="582"/>
      <c r="CZ17" s="582"/>
      <c r="DA17" s="582"/>
      <c r="DB17" s="582"/>
      <c r="DC17" s="582"/>
      <c r="DD17" s="582"/>
      <c r="DE17" s="582"/>
      <c r="DF17" s="582"/>
      <c r="DG17" s="582"/>
      <c r="DH17" s="582"/>
      <c r="DI17" s="582"/>
      <c r="DJ17" s="582"/>
      <c r="DK17" s="582"/>
      <c r="DL17" s="582"/>
      <c r="DM17" s="582"/>
      <c r="DN17" s="582"/>
      <c r="DO17" s="582"/>
      <c r="DP17" s="582"/>
      <c r="DQ17" s="582"/>
      <c r="DR17" s="582"/>
      <c r="DS17" s="582"/>
      <c r="DT17" s="582"/>
      <c r="DU17" s="582"/>
      <c r="DV17" s="582"/>
      <c r="DW17" s="582"/>
      <c r="DX17" s="582"/>
      <c r="DY17" s="582"/>
      <c r="DZ17" s="582"/>
      <c r="EA17" s="582"/>
      <c r="EB17" s="582"/>
      <c r="EC17" s="582"/>
      <c r="ED17" s="582"/>
      <c r="EE17" s="582"/>
      <c r="EF17" s="582"/>
      <c r="EG17" s="582"/>
      <c r="EH17" s="582"/>
      <c r="EI17" s="582"/>
      <c r="EJ17" s="582"/>
      <c r="EK17" s="582"/>
      <c r="EL17" s="582"/>
      <c r="EM17" s="582"/>
      <c r="EN17" s="582"/>
      <c r="EO17" s="582"/>
      <c r="EP17" s="582"/>
      <c r="EQ17" s="582"/>
      <c r="ER17" s="582"/>
      <c r="ES17" s="582"/>
      <c r="ET17" s="582"/>
      <c r="EU17" s="582"/>
      <c r="EV17" s="582"/>
      <c r="EW17" s="582"/>
      <c r="EX17" s="582"/>
      <c r="EY17" s="582"/>
      <c r="EZ17" s="582"/>
      <c r="FA17" s="582"/>
      <c r="FB17" s="582"/>
      <c r="FC17" s="582"/>
      <c r="FD17" s="582"/>
      <c r="FE17" s="582"/>
      <c r="FF17" s="582"/>
      <c r="FG17" s="582"/>
      <c r="FH17" s="582"/>
      <c r="FI17" s="582"/>
      <c r="FJ17" s="582"/>
      <c r="FK17" s="582"/>
      <c r="FL17" s="582"/>
      <c r="FM17" s="582"/>
      <c r="FN17" s="582"/>
      <c r="FO17" s="582"/>
      <c r="FP17" s="582"/>
      <c r="FQ17" s="582"/>
      <c r="FR17" s="582"/>
      <c r="FS17" s="582"/>
      <c r="FT17" s="582"/>
      <c r="FU17" s="582"/>
      <c r="FV17" s="582"/>
      <c r="FW17" s="582"/>
      <c r="FX17" s="582"/>
      <c r="FY17" s="582"/>
      <c r="FZ17" s="582"/>
      <c r="GA17" s="582"/>
      <c r="GB17" s="582"/>
      <c r="GC17" s="582"/>
      <c r="GD17" s="582"/>
      <c r="GE17" s="582"/>
      <c r="GF17" s="582"/>
      <c r="GG17" s="582"/>
      <c r="GH17" s="582"/>
      <c r="GI17" s="582"/>
      <c r="GJ17" s="582"/>
      <c r="GK17" s="582"/>
      <c r="GL17" s="582"/>
      <c r="GM17" s="582"/>
      <c r="GN17" s="582"/>
      <c r="GO17" s="582"/>
      <c r="GP17" s="582"/>
      <c r="GQ17" s="582"/>
      <c r="GR17" s="582"/>
      <c r="GS17" s="582"/>
      <c r="GT17" s="582"/>
      <c r="GU17" s="582"/>
      <c r="GV17" s="582"/>
      <c r="GW17" s="582"/>
      <c r="GX17" s="582"/>
      <c r="GY17" s="582"/>
      <c r="GZ17" s="582"/>
      <c r="HA17" s="582"/>
      <c r="HB17" s="582"/>
      <c r="HC17" s="582"/>
      <c r="HD17" s="582"/>
      <c r="HE17" s="582"/>
      <c r="HF17" s="582"/>
      <c r="HG17" s="582"/>
      <c r="HH17" s="582"/>
      <c r="HI17" s="582"/>
      <c r="HJ17" s="582"/>
      <c r="HK17" s="582"/>
      <c r="HL17" s="582"/>
      <c r="HM17" s="582"/>
      <c r="HN17" s="582"/>
      <c r="HO17" s="582"/>
      <c r="HP17" s="582"/>
      <c r="HQ17" s="582"/>
      <c r="HR17" s="582"/>
      <c r="HS17" s="582"/>
      <c r="HT17" s="582"/>
      <c r="HU17" s="582"/>
      <c r="HV17" s="582"/>
      <c r="HW17" s="582"/>
      <c r="HX17" s="582"/>
    </row>
    <row r="18" spans="1:232" ht="13" customHeight="1" x14ac:dyDescent="0.25">
      <c r="A18" s="588">
        <f>A17+0.1</f>
        <v>1.7000000000000006</v>
      </c>
      <c r="B18" s="391" t="s">
        <v>424</v>
      </c>
      <c r="C18" s="391"/>
      <c r="D18" s="391"/>
      <c r="E18" s="307">
        <v>4</v>
      </c>
      <c r="F18" s="222"/>
      <c r="G18" s="321"/>
      <c r="H18" s="321"/>
      <c r="I18" s="581"/>
      <c r="J18" s="581"/>
      <c r="K18" s="581"/>
      <c r="L18" s="581"/>
      <c r="M18" s="581"/>
      <c r="N18" s="581"/>
      <c r="O18" s="581"/>
      <c r="P18" s="582"/>
      <c r="Q18" s="582"/>
      <c r="R18" s="582"/>
      <c r="S18" s="582"/>
      <c r="T18" s="582"/>
      <c r="U18" s="582"/>
      <c r="V18" s="582"/>
      <c r="W18" s="582"/>
      <c r="X18" s="582"/>
      <c r="Y18" s="582"/>
      <c r="Z18" s="582"/>
      <c r="AA18" s="582"/>
      <c r="AB18" s="582"/>
      <c r="AC18" s="582"/>
      <c r="AD18" s="582"/>
      <c r="AE18" s="582"/>
      <c r="AF18" s="582"/>
      <c r="AG18" s="582"/>
      <c r="AH18" s="582"/>
      <c r="AI18" s="582"/>
      <c r="AJ18" s="582"/>
      <c r="AK18" s="582"/>
      <c r="AL18" s="582"/>
      <c r="AM18" s="582"/>
      <c r="AN18" s="582"/>
      <c r="AO18" s="582"/>
      <c r="AP18" s="582"/>
      <c r="AQ18" s="582"/>
      <c r="AR18" s="582"/>
      <c r="AS18" s="582"/>
      <c r="AT18" s="582"/>
      <c r="AU18" s="582"/>
      <c r="AV18" s="582"/>
      <c r="AW18" s="582"/>
      <c r="AX18" s="582"/>
      <c r="AY18" s="582"/>
      <c r="AZ18" s="582"/>
      <c r="BA18" s="582"/>
      <c r="BB18" s="582"/>
      <c r="BC18" s="582"/>
      <c r="BD18" s="582"/>
      <c r="BE18" s="582"/>
      <c r="BF18" s="582"/>
      <c r="BG18" s="582"/>
      <c r="BH18" s="582"/>
      <c r="BI18" s="582"/>
      <c r="BJ18" s="582"/>
      <c r="BK18" s="582"/>
      <c r="BL18" s="582"/>
      <c r="BM18" s="582"/>
      <c r="BN18" s="582"/>
      <c r="BO18" s="582"/>
      <c r="BP18" s="582"/>
      <c r="BQ18" s="582"/>
      <c r="BR18" s="582"/>
      <c r="BS18" s="582"/>
      <c r="BT18" s="582"/>
      <c r="BU18" s="582"/>
      <c r="BV18" s="582"/>
      <c r="BW18" s="582"/>
      <c r="BX18" s="582"/>
      <c r="BY18" s="582"/>
      <c r="BZ18" s="582"/>
      <c r="CA18" s="582"/>
      <c r="CB18" s="582"/>
      <c r="CC18" s="582"/>
      <c r="CD18" s="582"/>
      <c r="CE18" s="582"/>
      <c r="CF18" s="582"/>
      <c r="CG18" s="582"/>
      <c r="CH18" s="582"/>
      <c r="CI18" s="582"/>
      <c r="CJ18" s="582"/>
      <c r="CK18" s="582"/>
      <c r="CL18" s="582"/>
      <c r="CM18" s="582"/>
      <c r="CN18" s="582"/>
      <c r="CO18" s="582"/>
      <c r="CP18" s="582"/>
      <c r="CQ18" s="582"/>
      <c r="CR18" s="582"/>
      <c r="CS18" s="582"/>
      <c r="CT18" s="582"/>
      <c r="CU18" s="582"/>
      <c r="CV18" s="582"/>
      <c r="CW18" s="582"/>
      <c r="CX18" s="582"/>
      <c r="CY18" s="582"/>
      <c r="CZ18" s="582"/>
      <c r="DA18" s="582"/>
      <c r="DB18" s="582"/>
      <c r="DC18" s="582"/>
      <c r="DD18" s="582"/>
      <c r="DE18" s="582"/>
      <c r="DF18" s="582"/>
      <c r="DG18" s="582"/>
      <c r="DH18" s="582"/>
      <c r="DI18" s="582"/>
      <c r="DJ18" s="582"/>
      <c r="DK18" s="582"/>
      <c r="DL18" s="582"/>
      <c r="DM18" s="582"/>
      <c r="DN18" s="582"/>
      <c r="DO18" s="582"/>
      <c r="DP18" s="582"/>
      <c r="DQ18" s="582"/>
      <c r="DR18" s="582"/>
      <c r="DS18" s="582"/>
      <c r="DT18" s="582"/>
      <c r="DU18" s="582"/>
      <c r="DV18" s="582"/>
      <c r="DW18" s="582"/>
      <c r="DX18" s="582"/>
      <c r="DY18" s="582"/>
      <c r="DZ18" s="582"/>
      <c r="EA18" s="582"/>
      <c r="EB18" s="582"/>
      <c r="EC18" s="582"/>
      <c r="ED18" s="582"/>
      <c r="EE18" s="582"/>
      <c r="EF18" s="582"/>
      <c r="EG18" s="582"/>
      <c r="EH18" s="582"/>
      <c r="EI18" s="582"/>
      <c r="EJ18" s="582"/>
      <c r="EK18" s="582"/>
      <c r="EL18" s="582"/>
      <c r="EM18" s="582"/>
      <c r="EN18" s="582"/>
      <c r="EO18" s="582"/>
      <c r="EP18" s="582"/>
      <c r="EQ18" s="582"/>
      <c r="ER18" s="582"/>
      <c r="ES18" s="582"/>
      <c r="ET18" s="582"/>
      <c r="EU18" s="582"/>
      <c r="EV18" s="582"/>
      <c r="EW18" s="582"/>
      <c r="EX18" s="582"/>
      <c r="EY18" s="582"/>
      <c r="EZ18" s="582"/>
      <c r="FA18" s="582"/>
      <c r="FB18" s="582"/>
      <c r="FC18" s="582"/>
      <c r="FD18" s="582"/>
      <c r="FE18" s="582"/>
      <c r="FF18" s="582"/>
      <c r="FG18" s="582"/>
      <c r="FH18" s="582"/>
      <c r="FI18" s="582"/>
      <c r="FJ18" s="582"/>
      <c r="FK18" s="582"/>
      <c r="FL18" s="582"/>
      <c r="FM18" s="582"/>
      <c r="FN18" s="582"/>
      <c r="FO18" s="582"/>
      <c r="FP18" s="582"/>
      <c r="FQ18" s="582"/>
      <c r="FR18" s="582"/>
      <c r="FS18" s="582"/>
      <c r="FT18" s="582"/>
      <c r="FU18" s="582"/>
      <c r="FV18" s="582"/>
      <c r="FW18" s="582"/>
      <c r="FX18" s="582"/>
      <c r="FY18" s="582"/>
      <c r="FZ18" s="582"/>
      <c r="GA18" s="582"/>
      <c r="GB18" s="582"/>
      <c r="GC18" s="582"/>
      <c r="GD18" s="582"/>
      <c r="GE18" s="582"/>
      <c r="GF18" s="582"/>
      <c r="GG18" s="582"/>
      <c r="GH18" s="582"/>
      <c r="GI18" s="582"/>
      <c r="GJ18" s="582"/>
      <c r="GK18" s="582"/>
      <c r="GL18" s="582"/>
      <c r="GM18" s="582"/>
      <c r="GN18" s="582"/>
      <c r="GO18" s="582"/>
      <c r="GP18" s="582"/>
      <c r="GQ18" s="582"/>
      <c r="GR18" s="582"/>
      <c r="GS18" s="582"/>
      <c r="GT18" s="582"/>
      <c r="GU18" s="582"/>
      <c r="GV18" s="582"/>
      <c r="GW18" s="582"/>
      <c r="GX18" s="582"/>
      <c r="GY18" s="582"/>
      <c r="GZ18" s="582"/>
      <c r="HA18" s="582"/>
      <c r="HB18" s="582"/>
      <c r="HC18" s="582"/>
      <c r="HD18" s="582"/>
      <c r="HE18" s="582"/>
      <c r="HF18" s="582"/>
      <c r="HG18" s="582"/>
      <c r="HH18" s="582"/>
      <c r="HI18" s="582"/>
      <c r="HJ18" s="582"/>
      <c r="HK18" s="582"/>
      <c r="HL18" s="582"/>
      <c r="HM18" s="582"/>
      <c r="HN18" s="582"/>
      <c r="HO18" s="582"/>
      <c r="HP18" s="582"/>
      <c r="HQ18" s="582"/>
      <c r="HR18" s="582"/>
      <c r="HS18" s="582"/>
      <c r="HT18" s="582"/>
      <c r="HU18" s="582"/>
      <c r="HV18" s="582"/>
      <c r="HW18" s="582"/>
      <c r="HX18" s="582"/>
    </row>
    <row r="19" spans="1:232" ht="23.15" customHeight="1" thickBot="1" x14ac:dyDescent="0.3">
      <c r="A19" s="393" t="s">
        <v>396</v>
      </c>
      <c r="B19" s="595"/>
      <c r="C19" s="595"/>
      <c r="D19" s="595"/>
      <c r="E19" s="223"/>
      <c r="F19" s="230">
        <f>SUM(F5:F18)</f>
        <v>0</v>
      </c>
      <c r="G19" s="231">
        <f>SUMIF(G5:G18,"Y",F5:F18)</f>
        <v>0</v>
      </c>
      <c r="H19" s="777"/>
      <c r="I19" s="581"/>
      <c r="J19" s="581"/>
      <c r="K19" s="581"/>
      <c r="L19" s="581"/>
      <c r="M19" s="581"/>
      <c r="N19" s="581"/>
      <c r="O19" s="581"/>
      <c r="P19" s="582"/>
      <c r="Q19" s="582"/>
      <c r="R19" s="582"/>
      <c r="S19" s="582"/>
      <c r="T19" s="582"/>
      <c r="U19" s="582"/>
      <c r="V19" s="582"/>
      <c r="W19" s="582"/>
      <c r="X19" s="582"/>
      <c r="Y19" s="582"/>
      <c r="Z19" s="582"/>
      <c r="AA19" s="582"/>
      <c r="AB19" s="582"/>
      <c r="AC19" s="582"/>
      <c r="AD19" s="582"/>
      <c r="AE19" s="582"/>
      <c r="AF19" s="582"/>
      <c r="AG19" s="582"/>
      <c r="AH19" s="582"/>
      <c r="AI19" s="582"/>
      <c r="AJ19" s="582"/>
      <c r="AK19" s="582"/>
      <c r="AL19" s="582"/>
      <c r="AM19" s="582"/>
      <c r="AN19" s="582"/>
      <c r="AO19" s="582"/>
      <c r="AP19" s="582"/>
      <c r="AQ19" s="582"/>
      <c r="AR19" s="582"/>
      <c r="AS19" s="582"/>
      <c r="AT19" s="582"/>
      <c r="AU19" s="582"/>
      <c r="AV19" s="582"/>
      <c r="AW19" s="582"/>
      <c r="AX19" s="582"/>
      <c r="AY19" s="582"/>
      <c r="AZ19" s="582"/>
      <c r="BA19" s="582"/>
      <c r="BB19" s="582"/>
      <c r="BC19" s="582"/>
      <c r="BD19" s="582"/>
      <c r="BE19" s="582"/>
      <c r="BF19" s="582"/>
      <c r="BG19" s="582"/>
      <c r="BH19" s="582"/>
      <c r="BI19" s="582"/>
      <c r="BJ19" s="582"/>
      <c r="BK19" s="582"/>
      <c r="BL19" s="582"/>
      <c r="BM19" s="582"/>
      <c r="BN19" s="582"/>
      <c r="BO19" s="582"/>
      <c r="BP19" s="582"/>
      <c r="BQ19" s="582"/>
      <c r="BR19" s="582"/>
      <c r="BS19" s="582"/>
      <c r="BT19" s="582"/>
      <c r="BU19" s="582"/>
      <c r="BV19" s="582"/>
      <c r="BW19" s="582"/>
      <c r="BX19" s="582"/>
      <c r="BY19" s="582"/>
      <c r="BZ19" s="582"/>
      <c r="CA19" s="582"/>
      <c r="CB19" s="582"/>
      <c r="CC19" s="582"/>
      <c r="CD19" s="582"/>
      <c r="CE19" s="582"/>
      <c r="CF19" s="582"/>
      <c r="CG19" s="582"/>
      <c r="CH19" s="582"/>
      <c r="CI19" s="582"/>
      <c r="CJ19" s="582"/>
      <c r="CK19" s="582"/>
      <c r="CL19" s="582"/>
      <c r="CM19" s="582"/>
      <c r="CN19" s="582"/>
      <c r="CO19" s="582"/>
      <c r="CP19" s="582"/>
      <c r="CQ19" s="582"/>
      <c r="CR19" s="582"/>
      <c r="CS19" s="582"/>
      <c r="CT19" s="582"/>
      <c r="CU19" s="582"/>
      <c r="CV19" s="582"/>
      <c r="CW19" s="582"/>
      <c r="CX19" s="582"/>
      <c r="CY19" s="582"/>
      <c r="CZ19" s="582"/>
      <c r="DA19" s="582"/>
      <c r="DB19" s="582"/>
      <c r="DC19" s="582"/>
      <c r="DD19" s="582"/>
      <c r="DE19" s="582"/>
      <c r="DF19" s="582"/>
      <c r="DG19" s="582"/>
      <c r="DH19" s="582"/>
      <c r="DI19" s="582"/>
      <c r="DJ19" s="582"/>
      <c r="DK19" s="582"/>
      <c r="DL19" s="582"/>
      <c r="DM19" s="582"/>
      <c r="DN19" s="582"/>
      <c r="DO19" s="582"/>
      <c r="DP19" s="582"/>
      <c r="DQ19" s="582"/>
      <c r="DR19" s="582"/>
      <c r="DS19" s="582"/>
      <c r="DT19" s="582"/>
      <c r="DU19" s="582"/>
      <c r="DV19" s="582"/>
      <c r="DW19" s="582"/>
      <c r="DX19" s="582"/>
      <c r="DY19" s="582"/>
      <c r="DZ19" s="582"/>
      <c r="EA19" s="582"/>
      <c r="EB19" s="582"/>
      <c r="EC19" s="582"/>
      <c r="ED19" s="582"/>
      <c r="EE19" s="582"/>
      <c r="EF19" s="582"/>
      <c r="EG19" s="582"/>
      <c r="EH19" s="582"/>
      <c r="EI19" s="582"/>
      <c r="EJ19" s="582"/>
      <c r="EK19" s="582"/>
      <c r="EL19" s="582"/>
      <c r="EM19" s="582"/>
      <c r="EN19" s="582"/>
      <c r="EO19" s="582"/>
      <c r="EP19" s="582"/>
      <c r="EQ19" s="582"/>
      <c r="ER19" s="582"/>
      <c r="ES19" s="582"/>
      <c r="ET19" s="582"/>
      <c r="EU19" s="582"/>
      <c r="EV19" s="582"/>
      <c r="EW19" s="582"/>
      <c r="EX19" s="582"/>
      <c r="EY19" s="582"/>
      <c r="EZ19" s="582"/>
      <c r="FA19" s="582"/>
      <c r="FB19" s="582"/>
      <c r="FC19" s="582"/>
      <c r="FD19" s="582"/>
      <c r="FE19" s="582"/>
      <c r="FF19" s="582"/>
      <c r="FG19" s="582"/>
      <c r="FH19" s="582"/>
      <c r="FI19" s="582"/>
      <c r="FJ19" s="582"/>
      <c r="FK19" s="582"/>
      <c r="FL19" s="582"/>
      <c r="FM19" s="582"/>
      <c r="FN19" s="582"/>
      <c r="FO19" s="582"/>
      <c r="FP19" s="582"/>
      <c r="FQ19" s="582"/>
      <c r="FR19" s="582"/>
      <c r="FS19" s="582"/>
      <c r="FT19" s="582"/>
      <c r="FU19" s="582"/>
      <c r="FV19" s="582"/>
      <c r="FW19" s="582"/>
      <c r="FX19" s="582"/>
      <c r="FY19" s="582"/>
      <c r="FZ19" s="582"/>
      <c r="GA19" s="582"/>
      <c r="GB19" s="582"/>
      <c r="GC19" s="582"/>
      <c r="GD19" s="582"/>
      <c r="GE19" s="582"/>
      <c r="GF19" s="582"/>
      <c r="GG19" s="582"/>
      <c r="GH19" s="582"/>
      <c r="GI19" s="582"/>
      <c r="GJ19" s="582"/>
      <c r="GK19" s="582"/>
      <c r="GL19" s="582"/>
      <c r="GM19" s="582"/>
      <c r="GN19" s="582"/>
      <c r="GO19" s="582"/>
      <c r="GP19" s="582"/>
      <c r="GQ19" s="582"/>
      <c r="GR19" s="582"/>
      <c r="GS19" s="582"/>
      <c r="GT19" s="582"/>
      <c r="GU19" s="582"/>
      <c r="GV19" s="582"/>
      <c r="GW19" s="582"/>
      <c r="GX19" s="582"/>
      <c r="GY19" s="582"/>
      <c r="GZ19" s="582"/>
      <c r="HA19" s="582"/>
      <c r="HB19" s="582"/>
      <c r="HC19" s="582"/>
      <c r="HD19" s="582"/>
      <c r="HE19" s="582"/>
      <c r="HF19" s="582"/>
      <c r="HG19" s="582"/>
      <c r="HH19" s="582"/>
      <c r="HI19" s="582"/>
      <c r="HJ19" s="582"/>
      <c r="HK19" s="582"/>
      <c r="HL19" s="582"/>
      <c r="HM19" s="582"/>
      <c r="HN19" s="582"/>
      <c r="HO19" s="582"/>
      <c r="HP19" s="582"/>
      <c r="HQ19" s="582"/>
      <c r="HR19" s="582"/>
      <c r="HS19" s="582"/>
      <c r="HT19" s="582"/>
      <c r="HU19" s="582"/>
      <c r="HV19" s="582"/>
      <c r="HW19" s="582"/>
      <c r="HX19" s="582"/>
    </row>
    <row r="20" spans="1:232" s="574" customFormat="1" ht="4" customHeight="1" thickBot="1" x14ac:dyDescent="0.3">
      <c r="A20" s="596"/>
      <c r="B20" s="182"/>
      <c r="C20" s="182"/>
      <c r="D20" s="182"/>
      <c r="E20" s="224"/>
      <c r="F20" s="225"/>
      <c r="G20" s="225"/>
      <c r="H20" s="778"/>
      <c r="I20" s="582"/>
      <c r="J20" s="582"/>
      <c r="K20" s="582"/>
      <c r="L20" s="582"/>
      <c r="M20" s="582"/>
      <c r="N20" s="582"/>
      <c r="O20" s="582"/>
      <c r="P20" s="582"/>
      <c r="Q20" s="582"/>
      <c r="R20" s="582"/>
      <c r="S20" s="582"/>
      <c r="T20" s="582"/>
      <c r="U20" s="582"/>
      <c r="V20" s="582"/>
      <c r="W20" s="582"/>
      <c r="X20" s="582"/>
      <c r="Y20" s="582"/>
      <c r="Z20" s="582"/>
      <c r="AA20" s="582"/>
      <c r="AB20" s="582"/>
      <c r="AC20" s="582"/>
      <c r="AD20" s="582"/>
      <c r="AE20" s="582"/>
      <c r="AF20" s="582"/>
      <c r="AG20" s="582"/>
      <c r="AH20" s="582"/>
      <c r="AI20" s="582"/>
      <c r="AJ20" s="582"/>
      <c r="AK20" s="582"/>
      <c r="AL20" s="582"/>
      <c r="AM20" s="582"/>
      <c r="AN20" s="582"/>
      <c r="AO20" s="582"/>
      <c r="AP20" s="582"/>
      <c r="AQ20" s="582"/>
      <c r="AR20" s="582"/>
      <c r="AS20" s="582"/>
      <c r="AT20" s="582"/>
      <c r="AU20" s="582"/>
      <c r="AV20" s="582"/>
      <c r="AW20" s="582"/>
      <c r="AX20" s="582"/>
      <c r="AY20" s="582"/>
      <c r="AZ20" s="582"/>
      <c r="BA20" s="582"/>
      <c r="BB20" s="582"/>
      <c r="BC20" s="582"/>
      <c r="BD20" s="582"/>
      <c r="BE20" s="582"/>
      <c r="BF20" s="582"/>
      <c r="BG20" s="582"/>
      <c r="BH20" s="582"/>
      <c r="BI20" s="582"/>
      <c r="BJ20" s="582"/>
      <c r="BK20" s="582"/>
      <c r="BL20" s="582"/>
      <c r="BM20" s="582"/>
      <c r="BN20" s="582"/>
      <c r="BO20" s="582"/>
      <c r="BP20" s="582"/>
      <c r="BQ20" s="582"/>
      <c r="BR20" s="582"/>
      <c r="BS20" s="582"/>
      <c r="BT20" s="582"/>
      <c r="BU20" s="582"/>
      <c r="BV20" s="582"/>
      <c r="BW20" s="582"/>
      <c r="BX20" s="582"/>
      <c r="BY20" s="582"/>
      <c r="BZ20" s="582"/>
      <c r="CA20" s="582"/>
      <c r="CB20" s="582"/>
      <c r="CC20" s="582"/>
      <c r="CD20" s="582"/>
      <c r="CE20" s="582"/>
      <c r="CF20" s="582"/>
      <c r="CG20" s="582"/>
      <c r="CH20" s="582"/>
      <c r="CI20" s="582"/>
      <c r="CJ20" s="582"/>
      <c r="CK20" s="582"/>
      <c r="CL20" s="582"/>
      <c r="CM20" s="582"/>
      <c r="CN20" s="582"/>
      <c r="CO20" s="582"/>
      <c r="CP20" s="582"/>
      <c r="CQ20" s="582"/>
      <c r="CR20" s="582"/>
      <c r="CS20" s="582"/>
      <c r="CT20" s="582"/>
      <c r="CU20" s="582"/>
      <c r="CV20" s="582"/>
      <c r="CW20" s="582"/>
      <c r="CX20" s="582"/>
      <c r="CY20" s="582"/>
      <c r="CZ20" s="582"/>
      <c r="DA20" s="582"/>
      <c r="DB20" s="582"/>
      <c r="DC20" s="582"/>
      <c r="DD20" s="582"/>
      <c r="DE20" s="582"/>
      <c r="DF20" s="582"/>
      <c r="DG20" s="582"/>
      <c r="DH20" s="582"/>
      <c r="DI20" s="582"/>
      <c r="DJ20" s="582"/>
      <c r="DK20" s="582"/>
      <c r="DL20" s="582"/>
      <c r="DM20" s="582"/>
      <c r="DN20" s="582"/>
      <c r="DO20" s="582"/>
      <c r="DP20" s="582"/>
      <c r="DQ20" s="582"/>
      <c r="DR20" s="582"/>
      <c r="DS20" s="582"/>
      <c r="DT20" s="582"/>
      <c r="DU20" s="582"/>
      <c r="DV20" s="582"/>
      <c r="DW20" s="582"/>
      <c r="DX20" s="582"/>
      <c r="DY20" s="582"/>
      <c r="DZ20" s="582"/>
      <c r="EA20" s="582"/>
      <c r="EB20" s="582"/>
      <c r="EC20" s="582"/>
      <c r="ED20" s="582"/>
      <c r="EE20" s="582"/>
      <c r="EF20" s="582"/>
      <c r="EG20" s="582"/>
      <c r="EH20" s="582"/>
      <c r="EI20" s="582"/>
      <c r="EJ20" s="582"/>
      <c r="EK20" s="582"/>
      <c r="EL20" s="582"/>
      <c r="EM20" s="582"/>
      <c r="EN20" s="582"/>
      <c r="EO20" s="582"/>
      <c r="EP20" s="582"/>
      <c r="EQ20" s="582"/>
      <c r="ER20" s="582"/>
      <c r="ES20" s="582"/>
      <c r="ET20" s="582"/>
      <c r="EU20" s="582"/>
      <c r="EV20" s="582"/>
      <c r="EW20" s="582"/>
      <c r="EX20" s="582"/>
      <c r="EY20" s="582"/>
      <c r="EZ20" s="582"/>
      <c r="FA20" s="582"/>
      <c r="FB20" s="582"/>
      <c r="FC20" s="582"/>
      <c r="FD20" s="582"/>
      <c r="FE20" s="582"/>
      <c r="FF20" s="582"/>
      <c r="FG20" s="582"/>
      <c r="FH20" s="582"/>
      <c r="FI20" s="582"/>
      <c r="FJ20" s="582"/>
      <c r="FK20" s="582"/>
      <c r="FL20" s="582"/>
      <c r="FM20" s="582"/>
      <c r="FN20" s="582"/>
      <c r="FO20" s="582"/>
      <c r="FP20" s="582"/>
      <c r="FQ20" s="582"/>
      <c r="FR20" s="582"/>
      <c r="FS20" s="582"/>
      <c r="FT20" s="582"/>
      <c r="FU20" s="582"/>
      <c r="FV20" s="582"/>
      <c r="FW20" s="582"/>
      <c r="FX20" s="582"/>
      <c r="FY20" s="582"/>
      <c r="FZ20" s="582"/>
      <c r="GA20" s="582"/>
      <c r="GB20" s="582"/>
      <c r="GC20" s="582"/>
      <c r="GD20" s="582"/>
      <c r="GE20" s="582"/>
      <c r="GF20" s="582"/>
      <c r="GG20" s="582"/>
      <c r="GH20" s="582"/>
      <c r="GI20" s="582"/>
      <c r="GJ20" s="582"/>
      <c r="GK20" s="582"/>
      <c r="GL20" s="582"/>
      <c r="GM20" s="582"/>
      <c r="GN20" s="582"/>
      <c r="GO20" s="582"/>
      <c r="GP20" s="582"/>
      <c r="GQ20" s="582"/>
      <c r="GR20" s="582"/>
      <c r="GS20" s="582"/>
      <c r="GT20" s="582"/>
      <c r="GU20" s="582"/>
      <c r="GV20" s="582"/>
      <c r="GW20" s="582"/>
      <c r="GX20" s="582"/>
      <c r="GY20" s="582"/>
      <c r="GZ20" s="582"/>
      <c r="HA20" s="582"/>
      <c r="HB20" s="582"/>
      <c r="HC20" s="582"/>
      <c r="HD20" s="582"/>
      <c r="HE20" s="582"/>
      <c r="HF20" s="582"/>
      <c r="HG20" s="582"/>
      <c r="HH20" s="582"/>
      <c r="HI20" s="582"/>
      <c r="HJ20" s="582"/>
      <c r="HK20" s="582"/>
      <c r="HL20" s="582"/>
      <c r="HM20" s="582"/>
      <c r="HN20" s="582"/>
      <c r="HO20" s="582"/>
      <c r="HP20" s="582"/>
      <c r="HQ20" s="582"/>
      <c r="HR20" s="582"/>
      <c r="HS20" s="582"/>
      <c r="HT20" s="582"/>
      <c r="HU20" s="582"/>
      <c r="HV20" s="582"/>
      <c r="HW20" s="582"/>
      <c r="HX20" s="582"/>
    </row>
    <row r="21" spans="1:232" s="583" customFormat="1" ht="20" customHeight="1" x14ac:dyDescent="0.35">
      <c r="A21" s="482" t="s">
        <v>51</v>
      </c>
      <c r="B21" s="227"/>
      <c r="C21" s="227"/>
      <c r="D21" s="227"/>
      <c r="E21" s="226"/>
      <c r="F21" s="227"/>
      <c r="G21" s="228"/>
      <c r="H21" s="779"/>
      <c r="I21" s="581"/>
      <c r="J21" s="581"/>
      <c r="K21" s="581"/>
      <c r="L21" s="581"/>
      <c r="M21" s="581"/>
      <c r="N21" s="581"/>
      <c r="O21" s="581"/>
      <c r="P21" s="582"/>
      <c r="Q21" s="582"/>
      <c r="R21" s="582"/>
      <c r="S21" s="582"/>
      <c r="T21" s="582"/>
      <c r="U21" s="582"/>
      <c r="V21" s="582"/>
      <c r="W21" s="582"/>
      <c r="X21" s="582"/>
      <c r="Y21" s="582"/>
      <c r="Z21" s="582"/>
      <c r="AA21" s="582"/>
      <c r="AB21" s="582"/>
      <c r="AC21" s="582"/>
      <c r="AD21" s="582"/>
      <c r="AE21" s="582"/>
      <c r="AF21" s="582"/>
      <c r="AG21" s="582"/>
      <c r="AH21" s="582"/>
      <c r="AI21" s="582"/>
      <c r="AJ21" s="582"/>
      <c r="AK21" s="582"/>
      <c r="AL21" s="582"/>
      <c r="AM21" s="582"/>
      <c r="AN21" s="582"/>
      <c r="AO21" s="582"/>
      <c r="AP21" s="582"/>
      <c r="AQ21" s="582"/>
      <c r="AR21" s="582"/>
      <c r="AS21" s="582"/>
      <c r="AT21" s="582"/>
      <c r="AU21" s="582"/>
      <c r="AV21" s="582"/>
      <c r="AW21" s="582"/>
      <c r="AX21" s="582"/>
      <c r="AY21" s="582"/>
      <c r="AZ21" s="582"/>
      <c r="BA21" s="582"/>
      <c r="BB21" s="582"/>
      <c r="BC21" s="582"/>
      <c r="BD21" s="582"/>
      <c r="BE21" s="582"/>
      <c r="BF21" s="582"/>
      <c r="BG21" s="582"/>
      <c r="BH21" s="582"/>
      <c r="BI21" s="582"/>
      <c r="BJ21" s="582"/>
      <c r="BK21" s="582"/>
      <c r="BL21" s="582"/>
      <c r="BM21" s="582"/>
      <c r="BN21" s="582"/>
      <c r="BO21" s="582"/>
      <c r="BP21" s="582"/>
      <c r="BQ21" s="582"/>
      <c r="BR21" s="582"/>
      <c r="BS21" s="582"/>
      <c r="BT21" s="582"/>
      <c r="BU21" s="582"/>
      <c r="BV21" s="582"/>
      <c r="BW21" s="582"/>
      <c r="BX21" s="582"/>
      <c r="BY21" s="582"/>
      <c r="BZ21" s="582"/>
      <c r="CA21" s="582"/>
      <c r="CB21" s="582"/>
      <c r="CC21" s="582"/>
      <c r="CD21" s="582"/>
      <c r="CE21" s="582"/>
      <c r="CF21" s="582"/>
      <c r="CG21" s="582"/>
      <c r="CH21" s="582"/>
      <c r="CI21" s="582"/>
      <c r="CJ21" s="582"/>
      <c r="CK21" s="582"/>
      <c r="CL21" s="582"/>
      <c r="CM21" s="582"/>
      <c r="CN21" s="582"/>
      <c r="CO21" s="582"/>
      <c r="CP21" s="582"/>
      <c r="CQ21" s="582"/>
      <c r="CR21" s="582"/>
      <c r="CS21" s="582"/>
      <c r="CT21" s="582"/>
      <c r="CU21" s="582"/>
      <c r="CV21" s="582"/>
      <c r="CW21" s="582"/>
      <c r="CX21" s="582"/>
      <c r="CY21" s="582"/>
      <c r="CZ21" s="582"/>
      <c r="DA21" s="582"/>
      <c r="DB21" s="582"/>
      <c r="DC21" s="582"/>
      <c r="DD21" s="582"/>
      <c r="DE21" s="582"/>
      <c r="DF21" s="582"/>
      <c r="DG21" s="582"/>
      <c r="DH21" s="582"/>
      <c r="DI21" s="582"/>
      <c r="DJ21" s="582"/>
      <c r="DK21" s="582"/>
      <c r="DL21" s="582"/>
      <c r="DM21" s="582"/>
      <c r="DN21" s="582"/>
      <c r="DO21" s="582"/>
      <c r="DP21" s="582"/>
      <c r="DQ21" s="582"/>
      <c r="DR21" s="582"/>
      <c r="DS21" s="582"/>
      <c r="DT21" s="582"/>
      <c r="DU21" s="582"/>
      <c r="DV21" s="582"/>
      <c r="DW21" s="582"/>
      <c r="DX21" s="582"/>
      <c r="DY21" s="582"/>
      <c r="DZ21" s="582"/>
      <c r="EA21" s="582"/>
      <c r="EB21" s="582"/>
      <c r="EC21" s="582"/>
      <c r="ED21" s="582"/>
      <c r="EE21" s="582"/>
      <c r="EF21" s="582"/>
      <c r="EG21" s="582"/>
      <c r="EH21" s="582"/>
      <c r="EI21" s="582"/>
      <c r="EJ21" s="582"/>
      <c r="EK21" s="582"/>
      <c r="EL21" s="582"/>
      <c r="EM21" s="582"/>
      <c r="EN21" s="582"/>
      <c r="EO21" s="582"/>
      <c r="EP21" s="582"/>
      <c r="EQ21" s="582"/>
      <c r="ER21" s="582"/>
      <c r="ES21" s="582"/>
      <c r="ET21" s="582"/>
      <c r="EU21" s="582"/>
      <c r="EV21" s="582"/>
      <c r="EW21" s="582"/>
      <c r="EX21" s="582"/>
      <c r="EY21" s="582"/>
      <c r="EZ21" s="582"/>
      <c r="FA21" s="582"/>
      <c r="FB21" s="582"/>
      <c r="FC21" s="582"/>
      <c r="FD21" s="582"/>
      <c r="FE21" s="582"/>
      <c r="FF21" s="582"/>
      <c r="FG21" s="582"/>
      <c r="FH21" s="582"/>
      <c r="FI21" s="582"/>
      <c r="FJ21" s="582"/>
      <c r="FK21" s="582"/>
      <c r="FL21" s="582"/>
      <c r="FM21" s="582"/>
      <c r="FN21" s="582"/>
      <c r="FO21" s="582"/>
      <c r="FP21" s="582"/>
      <c r="FQ21" s="582"/>
      <c r="FR21" s="582"/>
      <c r="FS21" s="582"/>
      <c r="FT21" s="582"/>
      <c r="FU21" s="582"/>
      <c r="FV21" s="582"/>
      <c r="FW21" s="582"/>
      <c r="FX21" s="582"/>
      <c r="FY21" s="582"/>
      <c r="FZ21" s="582"/>
      <c r="GA21" s="582"/>
      <c r="GB21" s="582"/>
      <c r="GC21" s="582"/>
      <c r="GD21" s="582"/>
      <c r="GE21" s="582"/>
      <c r="GF21" s="582"/>
      <c r="GG21" s="582"/>
      <c r="GH21" s="582"/>
      <c r="GI21" s="582"/>
      <c r="GJ21" s="582"/>
      <c r="GK21" s="582"/>
      <c r="GL21" s="582"/>
      <c r="GM21" s="582"/>
      <c r="GN21" s="582"/>
      <c r="GO21" s="582"/>
      <c r="GP21" s="582"/>
      <c r="GQ21" s="582"/>
      <c r="GR21" s="582"/>
      <c r="GS21" s="582"/>
      <c r="GT21" s="582"/>
      <c r="GU21" s="582"/>
      <c r="GV21" s="582"/>
      <c r="GW21" s="582"/>
      <c r="GX21" s="582"/>
      <c r="GY21" s="582"/>
      <c r="GZ21" s="582"/>
      <c r="HA21" s="582"/>
      <c r="HB21" s="582"/>
      <c r="HC21" s="582"/>
      <c r="HD21" s="582"/>
      <c r="HE21" s="582"/>
      <c r="HF21" s="582"/>
      <c r="HG21" s="582"/>
      <c r="HH21" s="582"/>
      <c r="HI21" s="582"/>
      <c r="HJ21" s="582"/>
      <c r="HK21" s="582"/>
      <c r="HL21" s="582"/>
      <c r="HM21" s="582"/>
      <c r="HN21" s="582"/>
      <c r="HO21" s="582"/>
      <c r="HP21" s="582"/>
      <c r="HQ21" s="582"/>
      <c r="HR21" s="582"/>
      <c r="HS21" s="582"/>
      <c r="HT21" s="582"/>
      <c r="HU21" s="582"/>
      <c r="HV21" s="582"/>
      <c r="HW21" s="582"/>
      <c r="HX21" s="582"/>
    </row>
    <row r="22" spans="1:232" s="583" customFormat="1" ht="15" customHeight="1" x14ac:dyDescent="0.35">
      <c r="A22" s="492" t="s">
        <v>512</v>
      </c>
      <c r="B22" s="493"/>
      <c r="C22" s="493"/>
      <c r="D22" s="493"/>
      <c r="E22" s="494"/>
      <c r="F22" s="493"/>
      <c r="G22" s="495"/>
      <c r="H22" s="780"/>
      <c r="I22" s="581"/>
      <c r="J22" s="581"/>
      <c r="K22" s="581"/>
      <c r="L22" s="581"/>
      <c r="M22" s="581"/>
      <c r="N22" s="581"/>
      <c r="O22" s="581"/>
      <c r="P22" s="582"/>
      <c r="Q22" s="582"/>
      <c r="R22" s="582"/>
      <c r="S22" s="582"/>
      <c r="T22" s="582"/>
      <c r="U22" s="582"/>
      <c r="V22" s="582"/>
      <c r="W22" s="582"/>
      <c r="X22" s="582"/>
      <c r="Y22" s="582"/>
      <c r="Z22" s="582"/>
      <c r="AA22" s="582"/>
      <c r="AB22" s="582"/>
      <c r="AC22" s="582"/>
      <c r="AD22" s="582"/>
      <c r="AE22" s="582"/>
      <c r="AF22" s="582"/>
      <c r="AG22" s="582"/>
      <c r="AH22" s="582"/>
      <c r="AI22" s="582"/>
      <c r="AJ22" s="582"/>
      <c r="AK22" s="582"/>
      <c r="AL22" s="582"/>
      <c r="AM22" s="582"/>
      <c r="AN22" s="582"/>
      <c r="AO22" s="582"/>
      <c r="AP22" s="582"/>
      <c r="AQ22" s="582"/>
      <c r="AR22" s="582"/>
      <c r="AS22" s="582"/>
      <c r="AT22" s="582"/>
      <c r="AU22" s="582"/>
      <c r="AV22" s="582"/>
      <c r="AW22" s="582"/>
      <c r="AX22" s="582"/>
      <c r="AY22" s="582"/>
      <c r="AZ22" s="582"/>
      <c r="BA22" s="582"/>
      <c r="BB22" s="582"/>
      <c r="BC22" s="582"/>
      <c r="BD22" s="582"/>
      <c r="BE22" s="582"/>
      <c r="BF22" s="582"/>
      <c r="BG22" s="582"/>
      <c r="BH22" s="582"/>
      <c r="BI22" s="582"/>
      <c r="BJ22" s="582"/>
      <c r="BK22" s="582"/>
      <c r="BL22" s="582"/>
      <c r="BM22" s="582"/>
      <c r="BN22" s="582"/>
      <c r="BO22" s="582"/>
      <c r="BP22" s="582"/>
      <c r="BQ22" s="582"/>
      <c r="BR22" s="582"/>
      <c r="BS22" s="582"/>
      <c r="BT22" s="582"/>
      <c r="BU22" s="582"/>
      <c r="BV22" s="582"/>
      <c r="BW22" s="582"/>
      <c r="BX22" s="582"/>
      <c r="BY22" s="582"/>
      <c r="BZ22" s="582"/>
      <c r="CA22" s="582"/>
      <c r="CB22" s="582"/>
      <c r="CC22" s="582"/>
      <c r="CD22" s="582"/>
      <c r="CE22" s="582"/>
      <c r="CF22" s="582"/>
      <c r="CG22" s="582"/>
      <c r="CH22" s="582"/>
      <c r="CI22" s="582"/>
      <c r="CJ22" s="582"/>
      <c r="CK22" s="582"/>
      <c r="CL22" s="582"/>
      <c r="CM22" s="582"/>
      <c r="CN22" s="582"/>
      <c r="CO22" s="582"/>
      <c r="CP22" s="582"/>
      <c r="CQ22" s="582"/>
      <c r="CR22" s="582"/>
      <c r="CS22" s="582"/>
      <c r="CT22" s="582"/>
      <c r="CU22" s="582"/>
      <c r="CV22" s="582"/>
      <c r="CW22" s="582"/>
      <c r="CX22" s="582"/>
      <c r="CY22" s="582"/>
      <c r="CZ22" s="582"/>
      <c r="DA22" s="582"/>
      <c r="DB22" s="582"/>
      <c r="DC22" s="582"/>
      <c r="DD22" s="582"/>
      <c r="DE22" s="582"/>
      <c r="DF22" s="582"/>
      <c r="DG22" s="582"/>
      <c r="DH22" s="582"/>
      <c r="DI22" s="582"/>
      <c r="DJ22" s="582"/>
      <c r="DK22" s="582"/>
      <c r="DL22" s="582"/>
      <c r="DM22" s="582"/>
      <c r="DN22" s="582"/>
      <c r="DO22" s="582"/>
      <c r="DP22" s="582"/>
      <c r="DQ22" s="582"/>
      <c r="DR22" s="582"/>
      <c r="DS22" s="582"/>
      <c r="DT22" s="582"/>
      <c r="DU22" s="582"/>
      <c r="DV22" s="582"/>
      <c r="DW22" s="582"/>
      <c r="DX22" s="582"/>
      <c r="DY22" s="582"/>
      <c r="DZ22" s="582"/>
      <c r="EA22" s="582"/>
      <c r="EB22" s="582"/>
      <c r="EC22" s="582"/>
      <c r="ED22" s="582"/>
      <c r="EE22" s="582"/>
      <c r="EF22" s="582"/>
      <c r="EG22" s="582"/>
      <c r="EH22" s="582"/>
      <c r="EI22" s="582"/>
      <c r="EJ22" s="582"/>
      <c r="EK22" s="582"/>
      <c r="EL22" s="582"/>
      <c r="EM22" s="582"/>
      <c r="EN22" s="582"/>
      <c r="EO22" s="582"/>
      <c r="EP22" s="582"/>
      <c r="EQ22" s="582"/>
      <c r="ER22" s="582"/>
      <c r="ES22" s="582"/>
      <c r="ET22" s="582"/>
      <c r="EU22" s="582"/>
      <c r="EV22" s="582"/>
      <c r="EW22" s="582"/>
      <c r="EX22" s="582"/>
      <c r="EY22" s="582"/>
      <c r="EZ22" s="582"/>
      <c r="FA22" s="582"/>
      <c r="FB22" s="582"/>
      <c r="FC22" s="582"/>
      <c r="FD22" s="582"/>
      <c r="FE22" s="582"/>
      <c r="FF22" s="582"/>
      <c r="FG22" s="582"/>
      <c r="FH22" s="582"/>
      <c r="FI22" s="582"/>
      <c r="FJ22" s="582"/>
      <c r="FK22" s="582"/>
      <c r="FL22" s="582"/>
      <c r="FM22" s="582"/>
      <c r="FN22" s="582"/>
      <c r="FO22" s="582"/>
      <c r="FP22" s="582"/>
      <c r="FQ22" s="582"/>
      <c r="FR22" s="582"/>
      <c r="FS22" s="582"/>
      <c r="FT22" s="582"/>
      <c r="FU22" s="582"/>
      <c r="FV22" s="582"/>
      <c r="FW22" s="582"/>
      <c r="FX22" s="582"/>
      <c r="FY22" s="582"/>
      <c r="FZ22" s="582"/>
      <c r="GA22" s="582"/>
      <c r="GB22" s="582"/>
      <c r="GC22" s="582"/>
      <c r="GD22" s="582"/>
      <c r="GE22" s="582"/>
      <c r="GF22" s="582"/>
      <c r="GG22" s="582"/>
      <c r="GH22" s="582"/>
      <c r="GI22" s="582"/>
      <c r="GJ22" s="582"/>
      <c r="GK22" s="582"/>
      <c r="GL22" s="582"/>
      <c r="GM22" s="582"/>
      <c r="GN22" s="582"/>
      <c r="GO22" s="582"/>
      <c r="GP22" s="582"/>
      <c r="GQ22" s="582"/>
      <c r="GR22" s="582"/>
      <c r="GS22" s="582"/>
      <c r="GT22" s="582"/>
      <c r="GU22" s="582"/>
      <c r="GV22" s="582"/>
      <c r="GW22" s="582"/>
      <c r="GX22" s="582"/>
      <c r="GY22" s="582"/>
      <c r="GZ22" s="582"/>
      <c r="HA22" s="582"/>
      <c r="HB22" s="582"/>
      <c r="HC22" s="582"/>
      <c r="HD22" s="582"/>
      <c r="HE22" s="582"/>
      <c r="HF22" s="582"/>
      <c r="HG22" s="582"/>
      <c r="HH22" s="582"/>
      <c r="HI22" s="582"/>
      <c r="HJ22" s="582"/>
      <c r="HK22" s="582"/>
      <c r="HL22" s="582"/>
      <c r="HM22" s="582"/>
      <c r="HN22" s="582"/>
      <c r="HO22" s="582"/>
      <c r="HP22" s="582"/>
      <c r="HQ22" s="582"/>
      <c r="HR22" s="582"/>
      <c r="HS22" s="582"/>
      <c r="HT22" s="582"/>
      <c r="HU22" s="582"/>
      <c r="HV22" s="582"/>
      <c r="HW22" s="582"/>
      <c r="HX22" s="582"/>
    </row>
    <row r="23" spans="1:232" ht="13" customHeight="1" x14ac:dyDescent="0.25">
      <c r="A23" s="597">
        <v>1</v>
      </c>
      <c r="B23" s="333" t="s">
        <v>248</v>
      </c>
      <c r="C23" s="333"/>
      <c r="D23" s="333"/>
      <c r="E23" s="354" t="s">
        <v>42</v>
      </c>
      <c r="F23" s="355"/>
      <c r="G23" s="356"/>
      <c r="H23" s="321"/>
      <c r="I23" s="581"/>
      <c r="J23" s="581"/>
      <c r="K23" s="581"/>
      <c r="L23" s="581"/>
      <c r="M23" s="581"/>
      <c r="N23" s="581"/>
      <c r="O23" s="581"/>
      <c r="P23" s="582"/>
      <c r="Q23" s="582"/>
      <c r="R23" s="582"/>
      <c r="S23" s="582"/>
      <c r="T23" s="582"/>
      <c r="U23" s="582"/>
      <c r="V23" s="582"/>
      <c r="W23" s="582"/>
      <c r="X23" s="582"/>
      <c r="Y23" s="582"/>
      <c r="Z23" s="582"/>
      <c r="AA23" s="582"/>
      <c r="AB23" s="582"/>
      <c r="AC23" s="582"/>
      <c r="AD23" s="582"/>
      <c r="AE23" s="582"/>
      <c r="AF23" s="582"/>
      <c r="AG23" s="582"/>
      <c r="AH23" s="582"/>
      <c r="AI23" s="582"/>
      <c r="AJ23" s="582"/>
      <c r="AK23" s="582"/>
      <c r="AL23" s="582"/>
      <c r="AM23" s="582"/>
      <c r="AN23" s="582"/>
      <c r="AO23" s="582"/>
      <c r="AP23" s="582"/>
      <c r="AQ23" s="582"/>
      <c r="AR23" s="582"/>
      <c r="AS23" s="582"/>
      <c r="AT23" s="582"/>
      <c r="AU23" s="582"/>
      <c r="AV23" s="582"/>
      <c r="AW23" s="582"/>
      <c r="AX23" s="582"/>
      <c r="AY23" s="582"/>
      <c r="AZ23" s="582"/>
      <c r="BA23" s="582"/>
      <c r="BB23" s="582"/>
      <c r="BC23" s="582"/>
      <c r="BD23" s="582"/>
      <c r="BE23" s="582"/>
      <c r="BF23" s="582"/>
      <c r="BG23" s="582"/>
      <c r="BH23" s="582"/>
      <c r="BI23" s="582"/>
      <c r="BJ23" s="582"/>
      <c r="BK23" s="582"/>
      <c r="BL23" s="582"/>
      <c r="BM23" s="582"/>
      <c r="BN23" s="582"/>
      <c r="BO23" s="582"/>
      <c r="BP23" s="582"/>
      <c r="BQ23" s="582"/>
      <c r="BR23" s="582"/>
      <c r="BS23" s="582"/>
      <c r="BT23" s="582"/>
      <c r="BU23" s="582"/>
      <c r="BV23" s="582"/>
      <c r="BW23" s="582"/>
      <c r="BX23" s="582"/>
      <c r="BY23" s="582"/>
      <c r="BZ23" s="582"/>
      <c r="CA23" s="582"/>
      <c r="CB23" s="582"/>
      <c r="CC23" s="582"/>
      <c r="CD23" s="582"/>
      <c r="CE23" s="582"/>
      <c r="CF23" s="582"/>
      <c r="CG23" s="582"/>
      <c r="CH23" s="582"/>
      <c r="CI23" s="582"/>
      <c r="CJ23" s="582"/>
      <c r="CK23" s="582"/>
      <c r="CL23" s="582"/>
      <c r="CM23" s="582"/>
      <c r="CN23" s="582"/>
      <c r="CO23" s="582"/>
      <c r="CP23" s="582"/>
      <c r="CQ23" s="582"/>
      <c r="CR23" s="582"/>
      <c r="CS23" s="582"/>
      <c r="CT23" s="582"/>
      <c r="CU23" s="582"/>
      <c r="CV23" s="582"/>
      <c r="CW23" s="582"/>
      <c r="CX23" s="582"/>
      <c r="CY23" s="582"/>
      <c r="CZ23" s="582"/>
      <c r="DA23" s="582"/>
      <c r="DB23" s="582"/>
      <c r="DC23" s="582"/>
      <c r="DD23" s="582"/>
      <c r="DE23" s="582"/>
      <c r="DF23" s="582"/>
      <c r="DG23" s="582"/>
      <c r="DH23" s="582"/>
      <c r="DI23" s="582"/>
      <c r="DJ23" s="582"/>
      <c r="DK23" s="582"/>
      <c r="DL23" s="582"/>
      <c r="DM23" s="582"/>
      <c r="DN23" s="582"/>
      <c r="DO23" s="582"/>
      <c r="DP23" s="582"/>
      <c r="DQ23" s="582"/>
      <c r="DR23" s="582"/>
      <c r="DS23" s="582"/>
      <c r="DT23" s="582"/>
      <c r="DU23" s="582"/>
      <c r="DV23" s="582"/>
      <c r="DW23" s="582"/>
      <c r="DX23" s="582"/>
      <c r="DY23" s="582"/>
      <c r="DZ23" s="582"/>
      <c r="EA23" s="582"/>
      <c r="EB23" s="582"/>
      <c r="EC23" s="582"/>
      <c r="ED23" s="582"/>
      <c r="EE23" s="582"/>
      <c r="EF23" s="582"/>
      <c r="EG23" s="582"/>
      <c r="EH23" s="582"/>
      <c r="EI23" s="582"/>
      <c r="EJ23" s="582"/>
      <c r="EK23" s="582"/>
      <c r="EL23" s="582"/>
      <c r="EM23" s="582"/>
      <c r="EN23" s="582"/>
      <c r="EO23" s="582"/>
      <c r="EP23" s="582"/>
      <c r="EQ23" s="582"/>
      <c r="ER23" s="582"/>
      <c r="ES23" s="582"/>
      <c r="ET23" s="582"/>
      <c r="EU23" s="582"/>
      <c r="EV23" s="582"/>
      <c r="EW23" s="582"/>
      <c r="EX23" s="582"/>
      <c r="EY23" s="582"/>
      <c r="EZ23" s="582"/>
      <c r="FA23" s="582"/>
      <c r="FB23" s="582"/>
      <c r="FC23" s="582"/>
      <c r="FD23" s="582"/>
      <c r="FE23" s="582"/>
      <c r="FF23" s="582"/>
      <c r="FG23" s="582"/>
      <c r="FH23" s="582"/>
      <c r="FI23" s="582"/>
      <c r="FJ23" s="582"/>
      <c r="FK23" s="582"/>
      <c r="FL23" s="582"/>
      <c r="FM23" s="582"/>
      <c r="FN23" s="582"/>
      <c r="FO23" s="582"/>
      <c r="FP23" s="582"/>
      <c r="FQ23" s="582"/>
      <c r="FR23" s="582"/>
      <c r="FS23" s="582"/>
      <c r="FT23" s="582"/>
      <c r="FU23" s="582"/>
      <c r="FV23" s="582"/>
      <c r="FW23" s="582"/>
      <c r="FX23" s="582"/>
      <c r="FY23" s="582"/>
      <c r="FZ23" s="582"/>
      <c r="GA23" s="582"/>
      <c r="GB23" s="582"/>
      <c r="GC23" s="582"/>
      <c r="GD23" s="582"/>
      <c r="GE23" s="582"/>
      <c r="GF23" s="582"/>
      <c r="GG23" s="582"/>
      <c r="GH23" s="582"/>
      <c r="GI23" s="582"/>
      <c r="GJ23" s="582"/>
      <c r="GK23" s="582"/>
      <c r="GL23" s="582"/>
      <c r="GM23" s="582"/>
      <c r="GN23" s="582"/>
      <c r="GO23" s="582"/>
      <c r="GP23" s="582"/>
      <c r="GQ23" s="582"/>
      <c r="GR23" s="582"/>
      <c r="GS23" s="582"/>
      <c r="GT23" s="582"/>
      <c r="GU23" s="582"/>
      <c r="GV23" s="582"/>
      <c r="GW23" s="582"/>
      <c r="GX23" s="582"/>
      <c r="GY23" s="582"/>
      <c r="GZ23" s="582"/>
      <c r="HA23" s="582"/>
      <c r="HB23" s="582"/>
      <c r="HC23" s="582"/>
      <c r="HD23" s="582"/>
      <c r="HE23" s="582"/>
      <c r="HF23" s="582"/>
      <c r="HG23" s="582"/>
      <c r="HH23" s="582"/>
      <c r="HI23" s="582"/>
      <c r="HJ23" s="582"/>
      <c r="HK23" s="582"/>
      <c r="HL23" s="582"/>
      <c r="HM23" s="582"/>
      <c r="HN23" s="582"/>
      <c r="HO23" s="582"/>
      <c r="HP23" s="582"/>
      <c r="HQ23" s="582"/>
      <c r="HR23" s="582"/>
      <c r="HS23" s="582"/>
      <c r="HT23" s="582"/>
      <c r="HU23" s="582"/>
      <c r="HV23" s="582"/>
      <c r="HW23" s="582"/>
      <c r="HX23" s="582"/>
    </row>
    <row r="24" spans="1:232" ht="13" customHeight="1" x14ac:dyDescent="0.25">
      <c r="A24" s="598"/>
      <c r="B24" s="590">
        <v>1</v>
      </c>
      <c r="C24" s="109" t="s">
        <v>29</v>
      </c>
      <c r="E24" s="210">
        <v>1</v>
      </c>
      <c r="F24" s="222"/>
      <c r="G24" s="321"/>
      <c r="H24" s="321"/>
      <c r="I24" s="581"/>
      <c r="J24" s="581"/>
      <c r="K24" s="581"/>
      <c r="L24" s="581"/>
      <c r="M24" s="581"/>
      <c r="N24" s="581"/>
      <c r="O24" s="581"/>
      <c r="P24" s="582"/>
      <c r="Q24" s="582"/>
      <c r="R24" s="582"/>
      <c r="S24" s="582"/>
      <c r="T24" s="582"/>
      <c r="U24" s="582"/>
      <c r="V24" s="582"/>
      <c r="W24" s="582"/>
      <c r="X24" s="582"/>
      <c r="Y24" s="582"/>
      <c r="Z24" s="582"/>
      <c r="AA24" s="582"/>
      <c r="AB24" s="582"/>
      <c r="AC24" s="582"/>
      <c r="AD24" s="582"/>
      <c r="AE24" s="582"/>
      <c r="AF24" s="582"/>
      <c r="AG24" s="582"/>
      <c r="AH24" s="582"/>
      <c r="AI24" s="582"/>
      <c r="AJ24" s="582"/>
      <c r="AK24" s="582"/>
      <c r="AL24" s="582"/>
      <c r="AM24" s="582"/>
      <c r="AN24" s="582"/>
      <c r="AO24" s="582"/>
      <c r="AP24" s="582"/>
      <c r="AQ24" s="582"/>
      <c r="AR24" s="582"/>
      <c r="AS24" s="582"/>
      <c r="AT24" s="582"/>
      <c r="AU24" s="582"/>
      <c r="AV24" s="582"/>
      <c r="AW24" s="582"/>
      <c r="AX24" s="582"/>
      <c r="AY24" s="582"/>
      <c r="AZ24" s="582"/>
      <c r="BA24" s="582"/>
      <c r="BB24" s="582"/>
      <c r="BC24" s="582"/>
      <c r="BD24" s="582"/>
      <c r="BE24" s="582"/>
      <c r="BF24" s="582"/>
      <c r="BG24" s="582"/>
      <c r="BH24" s="582"/>
      <c r="BI24" s="582"/>
      <c r="BJ24" s="582"/>
      <c r="BK24" s="582"/>
      <c r="BL24" s="582"/>
      <c r="BM24" s="582"/>
      <c r="BN24" s="582"/>
      <c r="BO24" s="582"/>
      <c r="BP24" s="582"/>
      <c r="BQ24" s="582"/>
      <c r="BR24" s="582"/>
      <c r="BS24" s="582"/>
      <c r="BT24" s="582"/>
      <c r="BU24" s="582"/>
      <c r="BV24" s="582"/>
      <c r="BW24" s="582"/>
      <c r="BX24" s="582"/>
      <c r="BY24" s="582"/>
      <c r="BZ24" s="582"/>
      <c r="CA24" s="582"/>
      <c r="CB24" s="582"/>
      <c r="CC24" s="582"/>
      <c r="CD24" s="582"/>
      <c r="CE24" s="582"/>
      <c r="CF24" s="582"/>
      <c r="CG24" s="582"/>
      <c r="CH24" s="582"/>
      <c r="CI24" s="582"/>
      <c r="CJ24" s="582"/>
      <c r="CK24" s="582"/>
      <c r="CL24" s="582"/>
      <c r="CM24" s="582"/>
      <c r="CN24" s="582"/>
      <c r="CO24" s="582"/>
      <c r="CP24" s="582"/>
      <c r="CQ24" s="582"/>
      <c r="CR24" s="582"/>
      <c r="CS24" s="582"/>
      <c r="CT24" s="582"/>
      <c r="CU24" s="582"/>
      <c r="CV24" s="582"/>
      <c r="CW24" s="582"/>
      <c r="CX24" s="582"/>
      <c r="CY24" s="582"/>
      <c r="CZ24" s="582"/>
      <c r="DA24" s="582"/>
      <c r="DB24" s="582"/>
      <c r="DC24" s="582"/>
      <c r="DD24" s="582"/>
      <c r="DE24" s="582"/>
      <c r="DF24" s="582"/>
      <c r="DG24" s="582"/>
      <c r="DH24" s="582"/>
      <c r="DI24" s="582"/>
      <c r="DJ24" s="582"/>
      <c r="DK24" s="582"/>
      <c r="DL24" s="582"/>
      <c r="DM24" s="582"/>
      <c r="DN24" s="582"/>
      <c r="DO24" s="582"/>
      <c r="DP24" s="582"/>
      <c r="DQ24" s="582"/>
      <c r="DR24" s="582"/>
      <c r="DS24" s="582"/>
      <c r="DT24" s="582"/>
      <c r="DU24" s="582"/>
      <c r="DV24" s="582"/>
      <c r="DW24" s="582"/>
      <c r="DX24" s="582"/>
      <c r="DY24" s="582"/>
      <c r="DZ24" s="582"/>
      <c r="EA24" s="582"/>
      <c r="EB24" s="582"/>
      <c r="EC24" s="582"/>
      <c r="ED24" s="582"/>
      <c r="EE24" s="582"/>
      <c r="EF24" s="582"/>
      <c r="EG24" s="582"/>
      <c r="EH24" s="582"/>
      <c r="EI24" s="582"/>
      <c r="EJ24" s="582"/>
      <c r="EK24" s="582"/>
      <c r="EL24" s="582"/>
      <c r="EM24" s="582"/>
      <c r="EN24" s="582"/>
      <c r="EO24" s="582"/>
      <c r="EP24" s="582"/>
      <c r="EQ24" s="582"/>
      <c r="ER24" s="582"/>
      <c r="ES24" s="582"/>
      <c r="ET24" s="582"/>
      <c r="EU24" s="582"/>
      <c r="EV24" s="582"/>
      <c r="EW24" s="582"/>
      <c r="EX24" s="582"/>
      <c r="EY24" s="582"/>
      <c r="EZ24" s="582"/>
      <c r="FA24" s="582"/>
      <c r="FB24" s="582"/>
      <c r="FC24" s="582"/>
      <c r="FD24" s="582"/>
      <c r="FE24" s="582"/>
      <c r="FF24" s="582"/>
      <c r="FG24" s="582"/>
      <c r="FH24" s="582"/>
      <c r="FI24" s="582"/>
      <c r="FJ24" s="582"/>
      <c r="FK24" s="582"/>
      <c r="FL24" s="582"/>
      <c r="FM24" s="582"/>
      <c r="FN24" s="582"/>
      <c r="FO24" s="582"/>
      <c r="FP24" s="582"/>
      <c r="FQ24" s="582"/>
      <c r="FR24" s="582"/>
      <c r="FS24" s="582"/>
      <c r="FT24" s="582"/>
      <c r="FU24" s="582"/>
      <c r="FV24" s="582"/>
      <c r="FW24" s="582"/>
      <c r="FX24" s="582"/>
      <c r="FY24" s="582"/>
      <c r="FZ24" s="582"/>
      <c r="GA24" s="582"/>
      <c r="GB24" s="582"/>
      <c r="GC24" s="582"/>
      <c r="GD24" s="582"/>
      <c r="GE24" s="582"/>
      <c r="GF24" s="582"/>
      <c r="GG24" s="582"/>
      <c r="GH24" s="582"/>
      <c r="GI24" s="582"/>
      <c r="GJ24" s="582"/>
      <c r="GK24" s="582"/>
      <c r="GL24" s="582"/>
      <c r="GM24" s="582"/>
      <c r="GN24" s="582"/>
      <c r="GO24" s="582"/>
      <c r="GP24" s="582"/>
      <c r="GQ24" s="582"/>
      <c r="GR24" s="582"/>
      <c r="GS24" s="582"/>
      <c r="GT24" s="582"/>
      <c r="GU24" s="582"/>
      <c r="GV24" s="582"/>
      <c r="GW24" s="582"/>
      <c r="GX24" s="582"/>
      <c r="GY24" s="582"/>
      <c r="GZ24" s="582"/>
      <c r="HA24" s="582"/>
      <c r="HB24" s="582"/>
      <c r="HC24" s="582"/>
      <c r="HD24" s="582"/>
      <c r="HE24" s="582"/>
      <c r="HF24" s="582"/>
      <c r="HG24" s="582"/>
      <c r="HH24" s="582"/>
      <c r="HI24" s="582"/>
      <c r="HJ24" s="582"/>
      <c r="HK24" s="582"/>
      <c r="HL24" s="582"/>
      <c r="HM24" s="582"/>
      <c r="HN24" s="582"/>
      <c r="HO24" s="582"/>
      <c r="HP24" s="582"/>
      <c r="HQ24" s="582"/>
      <c r="HR24" s="582"/>
      <c r="HS24" s="582"/>
      <c r="HT24" s="582"/>
      <c r="HU24" s="582"/>
      <c r="HV24" s="582"/>
      <c r="HW24" s="582"/>
      <c r="HX24" s="582"/>
    </row>
    <row r="25" spans="1:232" ht="13" customHeight="1" x14ac:dyDescent="0.25">
      <c r="A25" s="598"/>
      <c r="B25" s="590">
        <f t="shared" ref="B25:B30" si="0">B24+1</f>
        <v>2</v>
      </c>
      <c r="C25" s="109" t="s">
        <v>30</v>
      </c>
      <c r="E25" s="210">
        <v>1</v>
      </c>
      <c r="F25" s="222"/>
      <c r="G25" s="321"/>
      <c r="H25" s="321"/>
      <c r="I25" s="581"/>
      <c r="J25" s="581"/>
      <c r="K25" s="581"/>
      <c r="L25" s="581"/>
      <c r="M25" s="581"/>
      <c r="N25" s="581"/>
      <c r="O25" s="581"/>
      <c r="P25" s="582"/>
      <c r="Q25" s="582"/>
      <c r="R25" s="582"/>
      <c r="S25" s="582"/>
      <c r="T25" s="582"/>
      <c r="U25" s="582"/>
      <c r="V25" s="582"/>
      <c r="W25" s="582"/>
      <c r="X25" s="582"/>
      <c r="Y25" s="582"/>
      <c r="Z25" s="582"/>
      <c r="AA25" s="582"/>
      <c r="AB25" s="582"/>
      <c r="AC25" s="582"/>
      <c r="AD25" s="582"/>
      <c r="AE25" s="582"/>
      <c r="AF25" s="582"/>
      <c r="AG25" s="582"/>
      <c r="AH25" s="582"/>
      <c r="AI25" s="582"/>
      <c r="AJ25" s="582"/>
      <c r="AK25" s="582"/>
      <c r="AL25" s="582"/>
      <c r="AM25" s="582"/>
      <c r="AN25" s="582"/>
      <c r="AO25" s="582"/>
      <c r="AP25" s="582"/>
      <c r="AQ25" s="582"/>
      <c r="AR25" s="582"/>
      <c r="AS25" s="582"/>
      <c r="AT25" s="582"/>
      <c r="AU25" s="582"/>
      <c r="AV25" s="582"/>
      <c r="AW25" s="582"/>
      <c r="AX25" s="582"/>
      <c r="AY25" s="582"/>
      <c r="AZ25" s="582"/>
      <c r="BA25" s="582"/>
      <c r="BB25" s="582"/>
      <c r="BC25" s="582"/>
      <c r="BD25" s="582"/>
      <c r="BE25" s="582"/>
      <c r="BF25" s="582"/>
      <c r="BG25" s="582"/>
      <c r="BH25" s="582"/>
      <c r="BI25" s="582"/>
      <c r="BJ25" s="582"/>
      <c r="BK25" s="582"/>
      <c r="BL25" s="582"/>
      <c r="BM25" s="582"/>
      <c r="BN25" s="582"/>
      <c r="BO25" s="582"/>
      <c r="BP25" s="582"/>
      <c r="BQ25" s="582"/>
      <c r="BR25" s="582"/>
      <c r="BS25" s="582"/>
      <c r="BT25" s="582"/>
      <c r="BU25" s="582"/>
      <c r="BV25" s="582"/>
      <c r="BW25" s="582"/>
      <c r="BX25" s="582"/>
      <c r="BY25" s="582"/>
      <c r="BZ25" s="582"/>
      <c r="CA25" s="582"/>
      <c r="CB25" s="582"/>
      <c r="CC25" s="582"/>
      <c r="CD25" s="582"/>
      <c r="CE25" s="582"/>
      <c r="CF25" s="582"/>
      <c r="CG25" s="582"/>
      <c r="CH25" s="582"/>
      <c r="CI25" s="582"/>
      <c r="CJ25" s="582"/>
      <c r="CK25" s="582"/>
      <c r="CL25" s="582"/>
      <c r="CM25" s="582"/>
      <c r="CN25" s="582"/>
      <c r="CO25" s="582"/>
      <c r="CP25" s="582"/>
      <c r="CQ25" s="582"/>
      <c r="CR25" s="582"/>
      <c r="CS25" s="582"/>
      <c r="CT25" s="582"/>
      <c r="CU25" s="582"/>
      <c r="CV25" s="582"/>
      <c r="CW25" s="582"/>
      <c r="CX25" s="582"/>
      <c r="CY25" s="582"/>
      <c r="CZ25" s="582"/>
      <c r="DA25" s="582"/>
      <c r="DB25" s="582"/>
      <c r="DC25" s="582"/>
      <c r="DD25" s="582"/>
      <c r="DE25" s="582"/>
      <c r="DF25" s="582"/>
      <c r="DG25" s="582"/>
      <c r="DH25" s="582"/>
      <c r="DI25" s="582"/>
      <c r="DJ25" s="582"/>
      <c r="DK25" s="582"/>
      <c r="DL25" s="582"/>
      <c r="DM25" s="582"/>
      <c r="DN25" s="582"/>
      <c r="DO25" s="582"/>
      <c r="DP25" s="582"/>
      <c r="DQ25" s="582"/>
      <c r="DR25" s="582"/>
      <c r="DS25" s="582"/>
      <c r="DT25" s="582"/>
      <c r="DU25" s="582"/>
      <c r="DV25" s="582"/>
      <c r="DW25" s="582"/>
      <c r="DX25" s="582"/>
      <c r="DY25" s="582"/>
      <c r="DZ25" s="582"/>
      <c r="EA25" s="582"/>
      <c r="EB25" s="582"/>
      <c r="EC25" s="582"/>
      <c r="ED25" s="582"/>
      <c r="EE25" s="582"/>
      <c r="EF25" s="582"/>
      <c r="EG25" s="582"/>
      <c r="EH25" s="582"/>
      <c r="EI25" s="582"/>
      <c r="EJ25" s="582"/>
      <c r="EK25" s="582"/>
      <c r="EL25" s="582"/>
      <c r="EM25" s="582"/>
      <c r="EN25" s="582"/>
      <c r="EO25" s="582"/>
      <c r="EP25" s="582"/>
      <c r="EQ25" s="582"/>
      <c r="ER25" s="582"/>
      <c r="ES25" s="582"/>
      <c r="ET25" s="582"/>
      <c r="EU25" s="582"/>
      <c r="EV25" s="582"/>
      <c r="EW25" s="582"/>
      <c r="EX25" s="582"/>
      <c r="EY25" s="582"/>
      <c r="EZ25" s="582"/>
      <c r="FA25" s="582"/>
      <c r="FB25" s="582"/>
      <c r="FC25" s="582"/>
      <c r="FD25" s="582"/>
      <c r="FE25" s="582"/>
      <c r="FF25" s="582"/>
      <c r="FG25" s="582"/>
      <c r="FH25" s="582"/>
      <c r="FI25" s="582"/>
      <c r="FJ25" s="582"/>
      <c r="FK25" s="582"/>
      <c r="FL25" s="582"/>
      <c r="FM25" s="582"/>
      <c r="FN25" s="582"/>
      <c r="FO25" s="582"/>
      <c r="FP25" s="582"/>
      <c r="FQ25" s="582"/>
      <c r="FR25" s="582"/>
      <c r="FS25" s="582"/>
      <c r="FT25" s="582"/>
      <c r="FU25" s="582"/>
      <c r="FV25" s="582"/>
      <c r="FW25" s="582"/>
      <c r="FX25" s="582"/>
      <c r="FY25" s="582"/>
      <c r="FZ25" s="582"/>
      <c r="GA25" s="582"/>
      <c r="GB25" s="582"/>
      <c r="GC25" s="582"/>
      <c r="GD25" s="582"/>
      <c r="GE25" s="582"/>
      <c r="GF25" s="582"/>
      <c r="GG25" s="582"/>
      <c r="GH25" s="582"/>
      <c r="GI25" s="582"/>
      <c r="GJ25" s="582"/>
      <c r="GK25" s="582"/>
      <c r="GL25" s="582"/>
      <c r="GM25" s="582"/>
      <c r="GN25" s="582"/>
      <c r="GO25" s="582"/>
      <c r="GP25" s="582"/>
      <c r="GQ25" s="582"/>
      <c r="GR25" s="582"/>
      <c r="GS25" s="582"/>
      <c r="GT25" s="582"/>
      <c r="GU25" s="582"/>
      <c r="GV25" s="582"/>
      <c r="GW25" s="582"/>
      <c r="GX25" s="582"/>
      <c r="GY25" s="582"/>
      <c r="GZ25" s="582"/>
      <c r="HA25" s="582"/>
      <c r="HB25" s="582"/>
      <c r="HC25" s="582"/>
      <c r="HD25" s="582"/>
      <c r="HE25" s="582"/>
      <c r="HF25" s="582"/>
      <c r="HG25" s="582"/>
      <c r="HH25" s="582"/>
      <c r="HI25" s="582"/>
      <c r="HJ25" s="582"/>
      <c r="HK25" s="582"/>
      <c r="HL25" s="582"/>
      <c r="HM25" s="582"/>
      <c r="HN25" s="582"/>
      <c r="HO25" s="582"/>
      <c r="HP25" s="582"/>
      <c r="HQ25" s="582"/>
      <c r="HR25" s="582"/>
      <c r="HS25" s="582"/>
      <c r="HT25" s="582"/>
      <c r="HU25" s="582"/>
      <c r="HV25" s="582"/>
      <c r="HW25" s="582"/>
      <c r="HX25" s="582"/>
    </row>
    <row r="26" spans="1:232" ht="13" customHeight="1" x14ac:dyDescent="0.25">
      <c r="A26" s="598"/>
      <c r="B26" s="590">
        <f t="shared" si="0"/>
        <v>3</v>
      </c>
      <c r="C26" s="109" t="s">
        <v>31</v>
      </c>
      <c r="E26" s="210">
        <v>1</v>
      </c>
      <c r="F26" s="222"/>
      <c r="G26" s="321"/>
      <c r="H26" s="321"/>
      <c r="I26" s="581"/>
      <c r="J26" s="581"/>
      <c r="K26" s="581"/>
      <c r="L26" s="581"/>
      <c r="M26" s="581"/>
      <c r="N26" s="581"/>
      <c r="O26" s="581"/>
      <c r="P26" s="582"/>
      <c r="Q26" s="582"/>
      <c r="R26" s="582"/>
      <c r="S26" s="582"/>
      <c r="T26" s="582"/>
      <c r="U26" s="582"/>
      <c r="V26" s="582"/>
      <c r="W26" s="582"/>
      <c r="X26" s="582"/>
      <c r="Y26" s="582"/>
      <c r="Z26" s="582"/>
      <c r="AA26" s="582"/>
      <c r="AB26" s="582"/>
      <c r="AC26" s="582"/>
      <c r="AD26" s="582"/>
      <c r="AE26" s="582"/>
      <c r="AF26" s="582"/>
      <c r="AG26" s="582"/>
      <c r="AH26" s="582"/>
      <c r="AI26" s="582"/>
      <c r="AJ26" s="582"/>
      <c r="AK26" s="582"/>
      <c r="AL26" s="582"/>
      <c r="AM26" s="582"/>
      <c r="AN26" s="582"/>
      <c r="AO26" s="582"/>
      <c r="AP26" s="582"/>
      <c r="AQ26" s="582"/>
      <c r="AR26" s="582"/>
      <c r="AS26" s="582"/>
      <c r="AT26" s="582"/>
      <c r="AU26" s="582"/>
      <c r="AV26" s="582"/>
      <c r="AW26" s="582"/>
      <c r="AX26" s="582"/>
      <c r="AY26" s="582"/>
      <c r="AZ26" s="582"/>
      <c r="BA26" s="582"/>
      <c r="BB26" s="582"/>
      <c r="BC26" s="582"/>
      <c r="BD26" s="582"/>
      <c r="BE26" s="582"/>
      <c r="BF26" s="582"/>
      <c r="BG26" s="582"/>
      <c r="BH26" s="582"/>
      <c r="BI26" s="582"/>
      <c r="BJ26" s="582"/>
      <c r="BK26" s="582"/>
      <c r="BL26" s="582"/>
      <c r="BM26" s="582"/>
      <c r="BN26" s="582"/>
      <c r="BO26" s="582"/>
      <c r="BP26" s="582"/>
      <c r="BQ26" s="582"/>
      <c r="BR26" s="582"/>
      <c r="BS26" s="582"/>
      <c r="BT26" s="582"/>
      <c r="BU26" s="582"/>
      <c r="BV26" s="582"/>
      <c r="BW26" s="582"/>
      <c r="BX26" s="582"/>
      <c r="BY26" s="582"/>
      <c r="BZ26" s="582"/>
      <c r="CA26" s="582"/>
      <c r="CB26" s="582"/>
      <c r="CC26" s="582"/>
      <c r="CD26" s="582"/>
      <c r="CE26" s="582"/>
      <c r="CF26" s="582"/>
      <c r="CG26" s="582"/>
      <c r="CH26" s="582"/>
      <c r="CI26" s="582"/>
      <c r="CJ26" s="582"/>
      <c r="CK26" s="582"/>
      <c r="CL26" s="582"/>
      <c r="CM26" s="582"/>
      <c r="CN26" s="582"/>
      <c r="CO26" s="582"/>
      <c r="CP26" s="582"/>
      <c r="CQ26" s="582"/>
      <c r="CR26" s="582"/>
      <c r="CS26" s="582"/>
      <c r="CT26" s="582"/>
      <c r="CU26" s="582"/>
      <c r="CV26" s="582"/>
      <c r="CW26" s="582"/>
      <c r="CX26" s="582"/>
      <c r="CY26" s="582"/>
      <c r="CZ26" s="582"/>
      <c r="DA26" s="582"/>
      <c r="DB26" s="582"/>
      <c r="DC26" s="582"/>
      <c r="DD26" s="582"/>
      <c r="DE26" s="582"/>
      <c r="DF26" s="582"/>
      <c r="DG26" s="582"/>
      <c r="DH26" s="582"/>
      <c r="DI26" s="582"/>
      <c r="DJ26" s="582"/>
      <c r="DK26" s="582"/>
      <c r="DL26" s="582"/>
      <c r="DM26" s="582"/>
      <c r="DN26" s="582"/>
      <c r="DO26" s="582"/>
      <c r="DP26" s="582"/>
      <c r="DQ26" s="582"/>
      <c r="DR26" s="582"/>
      <c r="DS26" s="582"/>
      <c r="DT26" s="582"/>
      <c r="DU26" s="582"/>
      <c r="DV26" s="582"/>
      <c r="DW26" s="582"/>
      <c r="DX26" s="582"/>
      <c r="DY26" s="582"/>
      <c r="DZ26" s="582"/>
      <c r="EA26" s="582"/>
      <c r="EB26" s="582"/>
      <c r="EC26" s="582"/>
      <c r="ED26" s="582"/>
      <c r="EE26" s="582"/>
      <c r="EF26" s="582"/>
      <c r="EG26" s="582"/>
      <c r="EH26" s="582"/>
      <c r="EI26" s="582"/>
      <c r="EJ26" s="582"/>
      <c r="EK26" s="582"/>
      <c r="EL26" s="582"/>
      <c r="EM26" s="582"/>
      <c r="EN26" s="582"/>
      <c r="EO26" s="582"/>
      <c r="EP26" s="582"/>
      <c r="EQ26" s="582"/>
      <c r="ER26" s="582"/>
      <c r="ES26" s="582"/>
      <c r="ET26" s="582"/>
      <c r="EU26" s="582"/>
      <c r="EV26" s="582"/>
      <c r="EW26" s="582"/>
      <c r="EX26" s="582"/>
      <c r="EY26" s="582"/>
      <c r="EZ26" s="582"/>
      <c r="FA26" s="582"/>
      <c r="FB26" s="582"/>
      <c r="FC26" s="582"/>
      <c r="FD26" s="582"/>
      <c r="FE26" s="582"/>
      <c r="FF26" s="582"/>
      <c r="FG26" s="582"/>
      <c r="FH26" s="582"/>
      <c r="FI26" s="582"/>
      <c r="FJ26" s="582"/>
      <c r="FK26" s="582"/>
      <c r="FL26" s="582"/>
      <c r="FM26" s="582"/>
      <c r="FN26" s="582"/>
      <c r="FO26" s="582"/>
      <c r="FP26" s="582"/>
      <c r="FQ26" s="582"/>
      <c r="FR26" s="582"/>
      <c r="FS26" s="582"/>
      <c r="FT26" s="582"/>
      <c r="FU26" s="582"/>
      <c r="FV26" s="582"/>
      <c r="FW26" s="582"/>
      <c r="FX26" s="582"/>
      <c r="FY26" s="582"/>
      <c r="FZ26" s="582"/>
      <c r="GA26" s="582"/>
      <c r="GB26" s="582"/>
      <c r="GC26" s="582"/>
      <c r="GD26" s="582"/>
      <c r="GE26" s="582"/>
      <c r="GF26" s="582"/>
      <c r="GG26" s="582"/>
      <c r="GH26" s="582"/>
      <c r="GI26" s="582"/>
      <c r="GJ26" s="582"/>
      <c r="GK26" s="582"/>
      <c r="GL26" s="582"/>
      <c r="GM26" s="582"/>
      <c r="GN26" s="582"/>
      <c r="GO26" s="582"/>
      <c r="GP26" s="582"/>
      <c r="GQ26" s="582"/>
      <c r="GR26" s="582"/>
      <c r="GS26" s="582"/>
      <c r="GT26" s="582"/>
      <c r="GU26" s="582"/>
      <c r="GV26" s="582"/>
      <c r="GW26" s="582"/>
      <c r="GX26" s="582"/>
      <c r="GY26" s="582"/>
      <c r="GZ26" s="582"/>
      <c r="HA26" s="582"/>
      <c r="HB26" s="582"/>
      <c r="HC26" s="582"/>
      <c r="HD26" s="582"/>
      <c r="HE26" s="582"/>
      <c r="HF26" s="582"/>
      <c r="HG26" s="582"/>
      <c r="HH26" s="582"/>
      <c r="HI26" s="582"/>
      <c r="HJ26" s="582"/>
      <c r="HK26" s="582"/>
      <c r="HL26" s="582"/>
      <c r="HM26" s="582"/>
      <c r="HN26" s="582"/>
      <c r="HO26" s="582"/>
      <c r="HP26" s="582"/>
      <c r="HQ26" s="582"/>
      <c r="HR26" s="582"/>
      <c r="HS26" s="582"/>
      <c r="HT26" s="582"/>
      <c r="HU26" s="582"/>
      <c r="HV26" s="582"/>
      <c r="HW26" s="582"/>
      <c r="HX26" s="582"/>
    </row>
    <row r="27" spans="1:232" ht="13" customHeight="1" x14ac:dyDescent="0.25">
      <c r="A27" s="598"/>
      <c r="B27" s="590">
        <f t="shared" si="0"/>
        <v>4</v>
      </c>
      <c r="C27" s="109" t="s">
        <v>32</v>
      </c>
      <c r="E27" s="210">
        <v>2</v>
      </c>
      <c r="F27" s="222"/>
      <c r="G27" s="321"/>
      <c r="H27" s="321"/>
      <c r="I27" s="581"/>
      <c r="J27" s="581"/>
      <c r="K27" s="581"/>
      <c r="L27" s="581"/>
      <c r="M27" s="581"/>
      <c r="N27" s="581"/>
      <c r="O27" s="581"/>
      <c r="P27" s="582"/>
      <c r="Q27" s="582"/>
      <c r="R27" s="582"/>
      <c r="S27" s="582"/>
      <c r="T27" s="582"/>
      <c r="U27" s="582"/>
      <c r="V27" s="582"/>
      <c r="W27" s="582"/>
      <c r="X27" s="582"/>
      <c r="Y27" s="582"/>
      <c r="Z27" s="582"/>
      <c r="AA27" s="582"/>
      <c r="AB27" s="582"/>
      <c r="AC27" s="582"/>
      <c r="AD27" s="582"/>
      <c r="AE27" s="582"/>
      <c r="AF27" s="582"/>
      <c r="AG27" s="582"/>
      <c r="AH27" s="582"/>
      <c r="AI27" s="582"/>
      <c r="AJ27" s="582"/>
      <c r="AK27" s="582"/>
      <c r="AL27" s="582"/>
      <c r="AM27" s="582"/>
      <c r="AN27" s="582"/>
      <c r="AO27" s="582"/>
      <c r="AP27" s="582"/>
      <c r="AQ27" s="582"/>
      <c r="AR27" s="582"/>
      <c r="AS27" s="582"/>
      <c r="AT27" s="582"/>
      <c r="AU27" s="582"/>
      <c r="AV27" s="582"/>
      <c r="AW27" s="582"/>
      <c r="AX27" s="582"/>
      <c r="AY27" s="582"/>
      <c r="AZ27" s="582"/>
      <c r="BA27" s="582"/>
      <c r="BB27" s="582"/>
      <c r="BC27" s="582"/>
      <c r="BD27" s="582"/>
      <c r="BE27" s="582"/>
      <c r="BF27" s="582"/>
      <c r="BG27" s="582"/>
      <c r="BH27" s="582"/>
      <c r="BI27" s="582"/>
      <c r="BJ27" s="582"/>
      <c r="BK27" s="582"/>
      <c r="BL27" s="582"/>
      <c r="BM27" s="582"/>
      <c r="BN27" s="582"/>
      <c r="BO27" s="582"/>
      <c r="BP27" s="582"/>
      <c r="BQ27" s="582"/>
      <c r="BR27" s="582"/>
      <c r="BS27" s="582"/>
      <c r="BT27" s="582"/>
      <c r="BU27" s="582"/>
      <c r="BV27" s="582"/>
      <c r="BW27" s="582"/>
      <c r="BX27" s="582"/>
      <c r="BY27" s="582"/>
      <c r="BZ27" s="582"/>
      <c r="CA27" s="582"/>
      <c r="CB27" s="582"/>
      <c r="CC27" s="582"/>
      <c r="CD27" s="582"/>
      <c r="CE27" s="582"/>
      <c r="CF27" s="582"/>
      <c r="CG27" s="582"/>
      <c r="CH27" s="582"/>
      <c r="CI27" s="582"/>
      <c r="CJ27" s="582"/>
      <c r="CK27" s="582"/>
      <c r="CL27" s="582"/>
      <c r="CM27" s="582"/>
      <c r="CN27" s="582"/>
      <c r="CO27" s="582"/>
      <c r="CP27" s="582"/>
      <c r="CQ27" s="582"/>
      <c r="CR27" s="582"/>
      <c r="CS27" s="582"/>
      <c r="CT27" s="582"/>
      <c r="CU27" s="582"/>
      <c r="CV27" s="582"/>
      <c r="CW27" s="582"/>
      <c r="CX27" s="582"/>
      <c r="CY27" s="582"/>
      <c r="CZ27" s="582"/>
      <c r="DA27" s="582"/>
      <c r="DB27" s="582"/>
      <c r="DC27" s="582"/>
      <c r="DD27" s="582"/>
      <c r="DE27" s="582"/>
      <c r="DF27" s="582"/>
      <c r="DG27" s="582"/>
      <c r="DH27" s="582"/>
      <c r="DI27" s="582"/>
      <c r="DJ27" s="582"/>
      <c r="DK27" s="582"/>
      <c r="DL27" s="582"/>
      <c r="DM27" s="582"/>
      <c r="DN27" s="582"/>
      <c r="DO27" s="582"/>
      <c r="DP27" s="582"/>
      <c r="DQ27" s="582"/>
      <c r="DR27" s="582"/>
      <c r="DS27" s="582"/>
      <c r="DT27" s="582"/>
      <c r="DU27" s="582"/>
      <c r="DV27" s="582"/>
      <c r="DW27" s="582"/>
      <c r="DX27" s="582"/>
      <c r="DY27" s="582"/>
      <c r="DZ27" s="582"/>
      <c r="EA27" s="582"/>
      <c r="EB27" s="582"/>
      <c r="EC27" s="582"/>
      <c r="ED27" s="582"/>
      <c r="EE27" s="582"/>
      <c r="EF27" s="582"/>
      <c r="EG27" s="582"/>
      <c r="EH27" s="582"/>
      <c r="EI27" s="582"/>
      <c r="EJ27" s="582"/>
      <c r="EK27" s="582"/>
      <c r="EL27" s="582"/>
      <c r="EM27" s="582"/>
      <c r="EN27" s="582"/>
      <c r="EO27" s="582"/>
      <c r="EP27" s="582"/>
      <c r="EQ27" s="582"/>
      <c r="ER27" s="582"/>
      <c r="ES27" s="582"/>
      <c r="ET27" s="582"/>
      <c r="EU27" s="582"/>
      <c r="EV27" s="582"/>
      <c r="EW27" s="582"/>
      <c r="EX27" s="582"/>
      <c r="EY27" s="582"/>
      <c r="EZ27" s="582"/>
      <c r="FA27" s="582"/>
      <c r="FB27" s="582"/>
      <c r="FC27" s="582"/>
      <c r="FD27" s="582"/>
      <c r="FE27" s="582"/>
      <c r="FF27" s="582"/>
      <c r="FG27" s="582"/>
      <c r="FH27" s="582"/>
      <c r="FI27" s="582"/>
      <c r="FJ27" s="582"/>
      <c r="FK27" s="582"/>
      <c r="FL27" s="582"/>
      <c r="FM27" s="582"/>
      <c r="FN27" s="582"/>
      <c r="FO27" s="582"/>
      <c r="FP27" s="582"/>
      <c r="FQ27" s="582"/>
      <c r="FR27" s="582"/>
      <c r="FS27" s="582"/>
      <c r="FT27" s="582"/>
      <c r="FU27" s="582"/>
      <c r="FV27" s="582"/>
      <c r="FW27" s="582"/>
      <c r="FX27" s="582"/>
      <c r="FY27" s="582"/>
      <c r="FZ27" s="582"/>
      <c r="GA27" s="582"/>
      <c r="GB27" s="582"/>
      <c r="GC27" s="582"/>
      <c r="GD27" s="582"/>
      <c r="GE27" s="582"/>
      <c r="GF27" s="582"/>
      <c r="GG27" s="582"/>
      <c r="GH27" s="582"/>
      <c r="GI27" s="582"/>
      <c r="GJ27" s="582"/>
      <c r="GK27" s="582"/>
      <c r="GL27" s="582"/>
      <c r="GM27" s="582"/>
      <c r="GN27" s="582"/>
      <c r="GO27" s="582"/>
      <c r="GP27" s="582"/>
      <c r="GQ27" s="582"/>
      <c r="GR27" s="582"/>
      <c r="GS27" s="582"/>
      <c r="GT27" s="582"/>
      <c r="GU27" s="582"/>
      <c r="GV27" s="582"/>
      <c r="GW27" s="582"/>
      <c r="GX27" s="582"/>
      <c r="GY27" s="582"/>
      <c r="GZ27" s="582"/>
      <c r="HA27" s="582"/>
      <c r="HB27" s="582"/>
      <c r="HC27" s="582"/>
      <c r="HD27" s="582"/>
      <c r="HE27" s="582"/>
      <c r="HF27" s="582"/>
      <c r="HG27" s="582"/>
      <c r="HH27" s="582"/>
      <c r="HI27" s="582"/>
      <c r="HJ27" s="582"/>
      <c r="HK27" s="582"/>
      <c r="HL27" s="582"/>
      <c r="HM27" s="582"/>
      <c r="HN27" s="582"/>
      <c r="HO27" s="582"/>
      <c r="HP27" s="582"/>
      <c r="HQ27" s="582"/>
      <c r="HR27" s="582"/>
      <c r="HS27" s="582"/>
      <c r="HT27" s="582"/>
      <c r="HU27" s="582"/>
      <c r="HV27" s="582"/>
      <c r="HW27" s="582"/>
      <c r="HX27" s="582"/>
    </row>
    <row r="28" spans="1:232" ht="13" customHeight="1" x14ac:dyDescent="0.25">
      <c r="A28" s="598"/>
      <c r="B28" s="590">
        <f t="shared" si="0"/>
        <v>5</v>
      </c>
      <c r="C28" s="109" t="s">
        <v>294</v>
      </c>
      <c r="E28" s="210">
        <v>2</v>
      </c>
      <c r="F28" s="222"/>
      <c r="G28" s="321"/>
      <c r="H28" s="321"/>
      <c r="I28" s="581"/>
      <c r="J28" s="581"/>
      <c r="K28" s="581"/>
      <c r="L28" s="581"/>
      <c r="M28" s="581"/>
      <c r="N28" s="581"/>
      <c r="O28" s="581"/>
      <c r="P28" s="582"/>
      <c r="Q28" s="582"/>
      <c r="R28" s="582"/>
      <c r="S28" s="582"/>
      <c r="T28" s="582"/>
      <c r="U28" s="582"/>
      <c r="V28" s="582"/>
      <c r="W28" s="582"/>
      <c r="X28" s="582"/>
      <c r="Y28" s="582"/>
      <c r="Z28" s="582"/>
      <c r="AA28" s="582"/>
      <c r="AB28" s="582"/>
      <c r="AC28" s="582"/>
      <c r="AD28" s="582"/>
      <c r="AE28" s="582"/>
      <c r="AF28" s="582"/>
      <c r="AG28" s="582"/>
      <c r="AH28" s="582"/>
      <c r="AI28" s="582"/>
      <c r="AJ28" s="582"/>
      <c r="AK28" s="582"/>
      <c r="AL28" s="582"/>
      <c r="AM28" s="582"/>
      <c r="AN28" s="582"/>
      <c r="AO28" s="582"/>
      <c r="AP28" s="582"/>
      <c r="AQ28" s="582"/>
      <c r="AR28" s="582"/>
      <c r="AS28" s="582"/>
      <c r="AT28" s="582"/>
      <c r="AU28" s="582"/>
      <c r="AV28" s="582"/>
      <c r="AW28" s="582"/>
      <c r="AX28" s="582"/>
      <c r="AY28" s="582"/>
      <c r="AZ28" s="582"/>
      <c r="BA28" s="582"/>
      <c r="BB28" s="582"/>
      <c r="BC28" s="582"/>
      <c r="BD28" s="582"/>
      <c r="BE28" s="582"/>
      <c r="BF28" s="582"/>
      <c r="BG28" s="582"/>
      <c r="BH28" s="582"/>
      <c r="BI28" s="582"/>
      <c r="BJ28" s="582"/>
      <c r="BK28" s="582"/>
      <c r="BL28" s="582"/>
      <c r="BM28" s="582"/>
      <c r="BN28" s="582"/>
      <c r="BO28" s="582"/>
      <c r="BP28" s="582"/>
      <c r="BQ28" s="582"/>
      <c r="BR28" s="582"/>
      <c r="BS28" s="582"/>
      <c r="BT28" s="582"/>
      <c r="BU28" s="582"/>
      <c r="BV28" s="582"/>
      <c r="BW28" s="582"/>
      <c r="BX28" s="582"/>
      <c r="BY28" s="582"/>
      <c r="BZ28" s="582"/>
      <c r="CA28" s="582"/>
      <c r="CB28" s="582"/>
      <c r="CC28" s="582"/>
      <c r="CD28" s="582"/>
      <c r="CE28" s="582"/>
      <c r="CF28" s="582"/>
      <c r="CG28" s="582"/>
      <c r="CH28" s="582"/>
      <c r="CI28" s="582"/>
      <c r="CJ28" s="582"/>
      <c r="CK28" s="582"/>
      <c r="CL28" s="582"/>
      <c r="CM28" s="582"/>
      <c r="CN28" s="582"/>
      <c r="CO28" s="582"/>
      <c r="CP28" s="582"/>
      <c r="CQ28" s="582"/>
      <c r="CR28" s="582"/>
      <c r="CS28" s="582"/>
      <c r="CT28" s="582"/>
      <c r="CU28" s="582"/>
      <c r="CV28" s="582"/>
      <c r="CW28" s="582"/>
      <c r="CX28" s="582"/>
      <c r="CY28" s="582"/>
      <c r="CZ28" s="582"/>
      <c r="DA28" s="582"/>
      <c r="DB28" s="582"/>
      <c r="DC28" s="582"/>
      <c r="DD28" s="582"/>
      <c r="DE28" s="582"/>
      <c r="DF28" s="582"/>
      <c r="DG28" s="582"/>
      <c r="DH28" s="582"/>
      <c r="DI28" s="582"/>
      <c r="DJ28" s="582"/>
      <c r="DK28" s="582"/>
      <c r="DL28" s="582"/>
      <c r="DM28" s="582"/>
      <c r="DN28" s="582"/>
      <c r="DO28" s="582"/>
      <c r="DP28" s="582"/>
      <c r="DQ28" s="582"/>
      <c r="DR28" s="582"/>
      <c r="DS28" s="582"/>
      <c r="DT28" s="582"/>
      <c r="DU28" s="582"/>
      <c r="DV28" s="582"/>
      <c r="DW28" s="582"/>
      <c r="DX28" s="582"/>
      <c r="DY28" s="582"/>
      <c r="DZ28" s="582"/>
      <c r="EA28" s="582"/>
      <c r="EB28" s="582"/>
      <c r="EC28" s="582"/>
      <c r="ED28" s="582"/>
      <c r="EE28" s="582"/>
      <c r="EF28" s="582"/>
      <c r="EG28" s="582"/>
      <c r="EH28" s="582"/>
      <c r="EI28" s="582"/>
      <c r="EJ28" s="582"/>
      <c r="EK28" s="582"/>
      <c r="EL28" s="582"/>
      <c r="EM28" s="582"/>
      <c r="EN28" s="582"/>
      <c r="EO28" s="582"/>
      <c r="EP28" s="582"/>
      <c r="EQ28" s="582"/>
      <c r="ER28" s="582"/>
      <c r="ES28" s="582"/>
      <c r="ET28" s="582"/>
      <c r="EU28" s="582"/>
      <c r="EV28" s="582"/>
      <c r="EW28" s="582"/>
      <c r="EX28" s="582"/>
      <c r="EY28" s="582"/>
      <c r="EZ28" s="582"/>
      <c r="FA28" s="582"/>
      <c r="FB28" s="582"/>
      <c r="FC28" s="582"/>
      <c r="FD28" s="582"/>
      <c r="FE28" s="582"/>
      <c r="FF28" s="582"/>
      <c r="FG28" s="582"/>
      <c r="FH28" s="582"/>
      <c r="FI28" s="582"/>
      <c r="FJ28" s="582"/>
      <c r="FK28" s="582"/>
      <c r="FL28" s="582"/>
      <c r="FM28" s="582"/>
      <c r="FN28" s="582"/>
      <c r="FO28" s="582"/>
      <c r="FP28" s="582"/>
      <c r="FQ28" s="582"/>
      <c r="FR28" s="582"/>
      <c r="FS28" s="582"/>
      <c r="FT28" s="582"/>
      <c r="FU28" s="582"/>
      <c r="FV28" s="582"/>
      <c r="FW28" s="582"/>
      <c r="FX28" s="582"/>
      <c r="FY28" s="582"/>
      <c r="FZ28" s="582"/>
      <c r="GA28" s="582"/>
      <c r="GB28" s="582"/>
      <c r="GC28" s="582"/>
      <c r="GD28" s="582"/>
      <c r="GE28" s="582"/>
      <c r="GF28" s="582"/>
      <c r="GG28" s="582"/>
      <c r="GH28" s="582"/>
      <c r="GI28" s="582"/>
      <c r="GJ28" s="582"/>
      <c r="GK28" s="582"/>
      <c r="GL28" s="582"/>
      <c r="GM28" s="582"/>
      <c r="GN28" s="582"/>
      <c r="GO28" s="582"/>
      <c r="GP28" s="582"/>
      <c r="GQ28" s="582"/>
      <c r="GR28" s="582"/>
      <c r="GS28" s="582"/>
      <c r="GT28" s="582"/>
      <c r="GU28" s="582"/>
      <c r="GV28" s="582"/>
      <c r="GW28" s="582"/>
      <c r="GX28" s="582"/>
      <c r="GY28" s="582"/>
      <c r="GZ28" s="582"/>
      <c r="HA28" s="582"/>
      <c r="HB28" s="582"/>
      <c r="HC28" s="582"/>
      <c r="HD28" s="582"/>
      <c r="HE28" s="582"/>
      <c r="HF28" s="582"/>
      <c r="HG28" s="582"/>
      <c r="HH28" s="582"/>
      <c r="HI28" s="582"/>
      <c r="HJ28" s="582"/>
      <c r="HK28" s="582"/>
      <c r="HL28" s="582"/>
      <c r="HM28" s="582"/>
      <c r="HN28" s="582"/>
      <c r="HO28" s="582"/>
      <c r="HP28" s="582"/>
      <c r="HQ28" s="582"/>
      <c r="HR28" s="582"/>
      <c r="HS28" s="582"/>
      <c r="HT28" s="582"/>
      <c r="HU28" s="582"/>
      <c r="HV28" s="582"/>
      <c r="HW28" s="582"/>
      <c r="HX28" s="582"/>
    </row>
    <row r="29" spans="1:232" ht="13" customHeight="1" x14ac:dyDescent="0.25">
      <c r="A29" s="598"/>
      <c r="B29" s="590">
        <f t="shared" si="0"/>
        <v>6</v>
      </c>
      <c r="C29" s="109" t="s">
        <v>33</v>
      </c>
      <c r="E29" s="210">
        <v>3</v>
      </c>
      <c r="F29" s="222"/>
      <c r="G29" s="321"/>
      <c r="H29" s="321"/>
      <c r="I29" s="581"/>
      <c r="J29" s="581"/>
      <c r="K29" s="581"/>
      <c r="L29" s="581"/>
      <c r="M29" s="581"/>
      <c r="N29" s="581"/>
      <c r="O29" s="581"/>
      <c r="P29" s="582"/>
      <c r="Q29" s="582"/>
      <c r="R29" s="582"/>
      <c r="S29" s="582"/>
      <c r="T29" s="582"/>
      <c r="U29" s="582"/>
      <c r="V29" s="582"/>
      <c r="W29" s="582"/>
      <c r="X29" s="582"/>
      <c r="Y29" s="582"/>
      <c r="Z29" s="582"/>
      <c r="AA29" s="582"/>
      <c r="AB29" s="582"/>
      <c r="AC29" s="582"/>
      <c r="AD29" s="582"/>
      <c r="AE29" s="582"/>
      <c r="AF29" s="582"/>
      <c r="AG29" s="582"/>
      <c r="AH29" s="582"/>
      <c r="AI29" s="582"/>
      <c r="AJ29" s="582"/>
      <c r="AK29" s="582"/>
      <c r="AL29" s="582"/>
      <c r="AM29" s="582"/>
      <c r="AN29" s="582"/>
      <c r="AO29" s="582"/>
      <c r="AP29" s="582"/>
      <c r="AQ29" s="582"/>
      <c r="AR29" s="582"/>
      <c r="AS29" s="582"/>
      <c r="AT29" s="582"/>
      <c r="AU29" s="582"/>
      <c r="AV29" s="582"/>
      <c r="AW29" s="582"/>
      <c r="AX29" s="582"/>
      <c r="AY29" s="582"/>
      <c r="AZ29" s="582"/>
      <c r="BA29" s="582"/>
      <c r="BB29" s="582"/>
      <c r="BC29" s="582"/>
      <c r="BD29" s="582"/>
      <c r="BE29" s="582"/>
      <c r="BF29" s="582"/>
      <c r="BG29" s="582"/>
      <c r="BH29" s="582"/>
      <c r="BI29" s="582"/>
      <c r="BJ29" s="582"/>
      <c r="BK29" s="582"/>
      <c r="BL29" s="582"/>
      <c r="BM29" s="582"/>
      <c r="BN29" s="582"/>
      <c r="BO29" s="582"/>
      <c r="BP29" s="582"/>
      <c r="BQ29" s="582"/>
      <c r="BR29" s="582"/>
      <c r="BS29" s="582"/>
      <c r="BT29" s="582"/>
      <c r="BU29" s="582"/>
      <c r="BV29" s="582"/>
      <c r="BW29" s="582"/>
      <c r="BX29" s="582"/>
      <c r="BY29" s="582"/>
      <c r="BZ29" s="582"/>
      <c r="CA29" s="582"/>
      <c r="CB29" s="582"/>
      <c r="CC29" s="582"/>
      <c r="CD29" s="582"/>
      <c r="CE29" s="582"/>
      <c r="CF29" s="582"/>
      <c r="CG29" s="582"/>
      <c r="CH29" s="582"/>
      <c r="CI29" s="582"/>
      <c r="CJ29" s="582"/>
      <c r="CK29" s="582"/>
      <c r="CL29" s="582"/>
      <c r="CM29" s="582"/>
      <c r="CN29" s="582"/>
      <c r="CO29" s="582"/>
      <c r="CP29" s="582"/>
      <c r="CQ29" s="582"/>
      <c r="CR29" s="582"/>
      <c r="CS29" s="582"/>
      <c r="CT29" s="582"/>
      <c r="CU29" s="582"/>
      <c r="CV29" s="582"/>
      <c r="CW29" s="582"/>
      <c r="CX29" s="582"/>
      <c r="CY29" s="582"/>
      <c r="CZ29" s="582"/>
      <c r="DA29" s="582"/>
      <c r="DB29" s="582"/>
      <c r="DC29" s="582"/>
      <c r="DD29" s="582"/>
      <c r="DE29" s="582"/>
      <c r="DF29" s="582"/>
      <c r="DG29" s="582"/>
      <c r="DH29" s="582"/>
      <c r="DI29" s="582"/>
      <c r="DJ29" s="582"/>
      <c r="DK29" s="582"/>
      <c r="DL29" s="582"/>
      <c r="DM29" s="582"/>
      <c r="DN29" s="582"/>
      <c r="DO29" s="582"/>
      <c r="DP29" s="582"/>
      <c r="DQ29" s="582"/>
      <c r="DR29" s="582"/>
      <c r="DS29" s="582"/>
      <c r="DT29" s="582"/>
      <c r="DU29" s="582"/>
      <c r="DV29" s="582"/>
      <c r="DW29" s="582"/>
      <c r="DX29" s="582"/>
      <c r="DY29" s="582"/>
      <c r="DZ29" s="582"/>
      <c r="EA29" s="582"/>
      <c r="EB29" s="582"/>
      <c r="EC29" s="582"/>
      <c r="ED29" s="582"/>
      <c r="EE29" s="582"/>
      <c r="EF29" s="582"/>
      <c r="EG29" s="582"/>
      <c r="EH29" s="582"/>
      <c r="EI29" s="582"/>
      <c r="EJ29" s="582"/>
      <c r="EK29" s="582"/>
      <c r="EL29" s="582"/>
      <c r="EM29" s="582"/>
      <c r="EN29" s="582"/>
      <c r="EO29" s="582"/>
      <c r="EP29" s="582"/>
      <c r="EQ29" s="582"/>
      <c r="ER29" s="582"/>
      <c r="ES29" s="582"/>
      <c r="ET29" s="582"/>
      <c r="EU29" s="582"/>
      <c r="EV29" s="582"/>
      <c r="EW29" s="582"/>
      <c r="EX29" s="582"/>
      <c r="EY29" s="582"/>
      <c r="EZ29" s="582"/>
      <c r="FA29" s="582"/>
      <c r="FB29" s="582"/>
      <c r="FC29" s="582"/>
      <c r="FD29" s="582"/>
      <c r="FE29" s="582"/>
      <c r="FF29" s="582"/>
      <c r="FG29" s="582"/>
      <c r="FH29" s="582"/>
      <c r="FI29" s="582"/>
      <c r="FJ29" s="582"/>
      <c r="FK29" s="582"/>
      <c r="FL29" s="582"/>
      <c r="FM29" s="582"/>
      <c r="FN29" s="582"/>
      <c r="FO29" s="582"/>
      <c r="FP29" s="582"/>
      <c r="FQ29" s="582"/>
      <c r="FR29" s="582"/>
      <c r="FS29" s="582"/>
      <c r="FT29" s="582"/>
      <c r="FU29" s="582"/>
      <c r="FV29" s="582"/>
      <c r="FW29" s="582"/>
      <c r="FX29" s="582"/>
      <c r="FY29" s="582"/>
      <c r="FZ29" s="582"/>
      <c r="GA29" s="582"/>
      <c r="GB29" s="582"/>
      <c r="GC29" s="582"/>
      <c r="GD29" s="582"/>
      <c r="GE29" s="582"/>
      <c r="GF29" s="582"/>
      <c r="GG29" s="582"/>
      <c r="GH29" s="582"/>
      <c r="GI29" s="582"/>
      <c r="GJ29" s="582"/>
      <c r="GK29" s="582"/>
      <c r="GL29" s="582"/>
      <c r="GM29" s="582"/>
      <c r="GN29" s="582"/>
      <c r="GO29" s="582"/>
      <c r="GP29" s="582"/>
      <c r="GQ29" s="582"/>
      <c r="GR29" s="582"/>
      <c r="GS29" s="582"/>
      <c r="GT29" s="582"/>
      <c r="GU29" s="582"/>
      <c r="GV29" s="582"/>
      <c r="GW29" s="582"/>
      <c r="GX29" s="582"/>
      <c r="GY29" s="582"/>
      <c r="GZ29" s="582"/>
      <c r="HA29" s="582"/>
      <c r="HB29" s="582"/>
      <c r="HC29" s="582"/>
      <c r="HD29" s="582"/>
      <c r="HE29" s="582"/>
      <c r="HF29" s="582"/>
      <c r="HG29" s="582"/>
      <c r="HH29" s="582"/>
      <c r="HI29" s="582"/>
      <c r="HJ29" s="582"/>
      <c r="HK29" s="582"/>
      <c r="HL29" s="582"/>
      <c r="HM29" s="582"/>
      <c r="HN29" s="582"/>
      <c r="HO29" s="582"/>
      <c r="HP29" s="582"/>
      <c r="HQ29" s="582"/>
      <c r="HR29" s="582"/>
      <c r="HS29" s="582"/>
      <c r="HT29" s="582"/>
      <c r="HU29" s="582"/>
      <c r="HV29" s="582"/>
      <c r="HW29" s="582"/>
      <c r="HX29" s="582"/>
    </row>
    <row r="30" spans="1:232" s="574" customFormat="1" ht="13" customHeight="1" x14ac:dyDescent="0.25">
      <c r="A30" s="599"/>
      <c r="B30" s="593">
        <f t="shared" si="0"/>
        <v>7</v>
      </c>
      <c r="C30" s="190" t="s">
        <v>486</v>
      </c>
      <c r="D30" s="600"/>
      <c r="E30" s="206">
        <v>2</v>
      </c>
      <c r="F30" s="222"/>
      <c r="G30" s="281"/>
      <c r="H30" s="281"/>
      <c r="I30" s="581"/>
      <c r="J30" s="581"/>
      <c r="K30" s="581"/>
      <c r="L30" s="581"/>
      <c r="M30" s="581"/>
      <c r="N30" s="581"/>
      <c r="O30" s="581"/>
      <c r="P30" s="582"/>
      <c r="Q30" s="582"/>
      <c r="R30" s="582"/>
      <c r="S30" s="582"/>
      <c r="T30" s="582"/>
      <c r="U30" s="582"/>
      <c r="V30" s="582"/>
      <c r="W30" s="582"/>
      <c r="X30" s="582"/>
      <c r="Y30" s="582"/>
      <c r="Z30" s="582"/>
      <c r="AA30" s="582"/>
      <c r="AB30" s="582"/>
      <c r="AC30" s="582"/>
      <c r="AD30" s="582"/>
      <c r="AE30" s="582"/>
      <c r="AF30" s="582"/>
      <c r="AG30" s="582"/>
      <c r="AH30" s="582"/>
      <c r="AI30" s="582"/>
      <c r="AJ30" s="582"/>
      <c r="AK30" s="582"/>
      <c r="AL30" s="582"/>
      <c r="AM30" s="582"/>
      <c r="AN30" s="582"/>
      <c r="AO30" s="582"/>
      <c r="AP30" s="582"/>
      <c r="AQ30" s="582"/>
      <c r="AR30" s="582"/>
      <c r="AS30" s="582"/>
      <c r="AT30" s="582"/>
      <c r="AU30" s="582"/>
      <c r="AV30" s="582"/>
      <c r="AW30" s="582"/>
      <c r="AX30" s="582"/>
      <c r="AY30" s="582"/>
      <c r="AZ30" s="582"/>
      <c r="BA30" s="582"/>
      <c r="BB30" s="582"/>
      <c r="BC30" s="582"/>
      <c r="BD30" s="582"/>
      <c r="BE30" s="582"/>
      <c r="BF30" s="582"/>
      <c r="BG30" s="582"/>
      <c r="BH30" s="582"/>
      <c r="BI30" s="582"/>
      <c r="BJ30" s="582"/>
      <c r="BK30" s="582"/>
      <c r="BL30" s="582"/>
      <c r="BM30" s="582"/>
      <c r="BN30" s="582"/>
      <c r="BO30" s="582"/>
      <c r="BP30" s="582"/>
      <c r="BQ30" s="582"/>
      <c r="BR30" s="582"/>
      <c r="BS30" s="582"/>
      <c r="BT30" s="582"/>
      <c r="BU30" s="582"/>
      <c r="BV30" s="582"/>
      <c r="BW30" s="582"/>
      <c r="BX30" s="582"/>
      <c r="BY30" s="582"/>
      <c r="BZ30" s="582"/>
      <c r="CA30" s="582"/>
      <c r="CB30" s="582"/>
      <c r="CC30" s="582"/>
      <c r="CD30" s="582"/>
      <c r="CE30" s="582"/>
      <c r="CF30" s="582"/>
      <c r="CG30" s="582"/>
      <c r="CH30" s="582"/>
      <c r="CI30" s="582"/>
      <c r="CJ30" s="582"/>
      <c r="CK30" s="582"/>
      <c r="CL30" s="582"/>
      <c r="CM30" s="582"/>
      <c r="CN30" s="582"/>
      <c r="CO30" s="582"/>
      <c r="CP30" s="582"/>
      <c r="CQ30" s="582"/>
      <c r="CR30" s="582"/>
      <c r="CS30" s="582"/>
      <c r="CT30" s="582"/>
      <c r="CU30" s="582"/>
      <c r="CV30" s="582"/>
      <c r="CW30" s="582"/>
      <c r="CX30" s="582"/>
      <c r="CY30" s="582"/>
      <c r="CZ30" s="582"/>
      <c r="DA30" s="582"/>
      <c r="DB30" s="582"/>
      <c r="DC30" s="582"/>
      <c r="DD30" s="582"/>
      <c r="DE30" s="582"/>
      <c r="DF30" s="582"/>
      <c r="DG30" s="582"/>
      <c r="DH30" s="582"/>
      <c r="DI30" s="582"/>
      <c r="DJ30" s="582"/>
      <c r="DK30" s="582"/>
      <c r="DL30" s="582"/>
      <c r="DM30" s="582"/>
      <c r="DN30" s="582"/>
      <c r="DO30" s="582"/>
      <c r="DP30" s="582"/>
      <c r="DQ30" s="582"/>
      <c r="DR30" s="582"/>
      <c r="DS30" s="582"/>
      <c r="DT30" s="582"/>
      <c r="DU30" s="582"/>
      <c r="DV30" s="582"/>
      <c r="DW30" s="582"/>
      <c r="DX30" s="582"/>
      <c r="DY30" s="582"/>
      <c r="DZ30" s="582"/>
      <c r="EA30" s="582"/>
      <c r="EB30" s="582"/>
      <c r="EC30" s="582"/>
      <c r="ED30" s="582"/>
      <c r="EE30" s="582"/>
      <c r="EF30" s="582"/>
      <c r="EG30" s="582"/>
      <c r="EH30" s="582"/>
      <c r="EI30" s="582"/>
      <c r="EJ30" s="582"/>
      <c r="EK30" s="582"/>
      <c r="EL30" s="582"/>
      <c r="EM30" s="582"/>
      <c r="EN30" s="582"/>
      <c r="EO30" s="582"/>
      <c r="EP30" s="582"/>
      <c r="EQ30" s="582"/>
      <c r="ER30" s="582"/>
      <c r="ES30" s="582"/>
      <c r="ET30" s="582"/>
      <c r="EU30" s="582"/>
      <c r="EV30" s="582"/>
      <c r="EW30" s="582"/>
      <c r="EX30" s="582"/>
      <c r="EY30" s="582"/>
      <c r="EZ30" s="582"/>
      <c r="FA30" s="582"/>
      <c r="FB30" s="582"/>
      <c r="FC30" s="582"/>
      <c r="FD30" s="582"/>
      <c r="FE30" s="582"/>
      <c r="FF30" s="582"/>
      <c r="FG30" s="582"/>
      <c r="FH30" s="582"/>
      <c r="FI30" s="582"/>
      <c r="FJ30" s="582"/>
      <c r="FK30" s="582"/>
      <c r="FL30" s="582"/>
      <c r="FM30" s="582"/>
      <c r="FN30" s="582"/>
      <c r="FO30" s="582"/>
      <c r="FP30" s="582"/>
      <c r="FQ30" s="582"/>
      <c r="FR30" s="582"/>
      <c r="FS30" s="582"/>
      <c r="FT30" s="582"/>
      <c r="FU30" s="582"/>
      <c r="FV30" s="582"/>
      <c r="FW30" s="582"/>
      <c r="FX30" s="582"/>
      <c r="FY30" s="582"/>
      <c r="FZ30" s="582"/>
      <c r="GA30" s="582"/>
      <c r="GB30" s="582"/>
      <c r="GC30" s="582"/>
      <c r="GD30" s="582"/>
      <c r="GE30" s="582"/>
      <c r="GF30" s="582"/>
      <c r="GG30" s="582"/>
      <c r="GH30" s="582"/>
      <c r="GI30" s="582"/>
      <c r="GJ30" s="582"/>
      <c r="GK30" s="582"/>
      <c r="GL30" s="582"/>
      <c r="GM30" s="582"/>
      <c r="GN30" s="582"/>
      <c r="GO30" s="582"/>
      <c r="GP30" s="582"/>
      <c r="GQ30" s="582"/>
      <c r="GR30" s="582"/>
      <c r="GS30" s="582"/>
      <c r="GT30" s="582"/>
      <c r="GU30" s="582"/>
      <c r="GV30" s="582"/>
      <c r="GW30" s="582"/>
      <c r="GX30" s="582"/>
      <c r="GY30" s="582"/>
      <c r="GZ30" s="582"/>
      <c r="HA30" s="582"/>
      <c r="HB30" s="582"/>
      <c r="HC30" s="582"/>
      <c r="HD30" s="582"/>
      <c r="HE30" s="582"/>
      <c r="HF30" s="582"/>
      <c r="HG30" s="582"/>
      <c r="HH30" s="582"/>
      <c r="HI30" s="582"/>
      <c r="HJ30" s="582"/>
      <c r="HK30" s="582"/>
      <c r="HL30" s="582"/>
      <c r="HM30" s="582"/>
      <c r="HN30" s="582"/>
      <c r="HO30" s="582"/>
      <c r="HP30" s="582"/>
      <c r="HQ30" s="582"/>
      <c r="HR30" s="582"/>
      <c r="HS30" s="582"/>
      <c r="HT30" s="582"/>
      <c r="HU30" s="582"/>
      <c r="HV30" s="582"/>
      <c r="HW30" s="582"/>
      <c r="HX30" s="582"/>
    </row>
    <row r="31" spans="1:232" ht="13" customHeight="1" x14ac:dyDescent="0.25">
      <c r="A31" s="601">
        <f>A23+0.1</f>
        <v>1.1000000000000001</v>
      </c>
      <c r="B31" s="4" t="s">
        <v>34</v>
      </c>
      <c r="C31" s="4"/>
      <c r="D31" s="602"/>
      <c r="E31" s="210">
        <v>1</v>
      </c>
      <c r="F31" s="222"/>
      <c r="G31" s="312"/>
      <c r="H31" s="312"/>
      <c r="I31" s="581"/>
      <c r="J31" s="581"/>
      <c r="K31" s="581"/>
      <c r="L31" s="581"/>
      <c r="M31" s="581"/>
      <c r="N31" s="581"/>
      <c r="O31" s="581"/>
      <c r="P31" s="582"/>
      <c r="Q31" s="582"/>
      <c r="R31" s="582"/>
      <c r="S31" s="582"/>
      <c r="T31" s="582"/>
      <c r="U31" s="582"/>
      <c r="V31" s="582"/>
      <c r="W31" s="582"/>
      <c r="X31" s="582"/>
      <c r="Y31" s="582"/>
      <c r="Z31" s="582"/>
      <c r="AA31" s="582"/>
      <c r="AB31" s="582"/>
      <c r="AC31" s="582"/>
      <c r="AD31" s="582"/>
      <c r="AE31" s="582"/>
      <c r="AF31" s="582"/>
      <c r="AG31" s="582"/>
      <c r="AH31" s="582"/>
      <c r="AI31" s="582"/>
      <c r="AJ31" s="582"/>
      <c r="AK31" s="582"/>
      <c r="AL31" s="582"/>
      <c r="AM31" s="582"/>
      <c r="AN31" s="582"/>
      <c r="AO31" s="582"/>
      <c r="AP31" s="582"/>
      <c r="AQ31" s="582"/>
      <c r="AR31" s="582"/>
      <c r="AS31" s="582"/>
      <c r="AT31" s="582"/>
      <c r="AU31" s="582"/>
      <c r="AV31" s="582"/>
      <c r="AW31" s="582"/>
      <c r="AX31" s="582"/>
      <c r="AY31" s="582"/>
      <c r="AZ31" s="582"/>
      <c r="BA31" s="582"/>
      <c r="BB31" s="582"/>
      <c r="BC31" s="582"/>
      <c r="BD31" s="582"/>
      <c r="BE31" s="582"/>
      <c r="BF31" s="582"/>
      <c r="BG31" s="582"/>
      <c r="BH31" s="582"/>
      <c r="BI31" s="582"/>
      <c r="BJ31" s="582"/>
      <c r="BK31" s="582"/>
      <c r="BL31" s="582"/>
      <c r="BM31" s="582"/>
      <c r="BN31" s="582"/>
      <c r="BO31" s="582"/>
      <c r="BP31" s="582"/>
      <c r="BQ31" s="582"/>
      <c r="BR31" s="582"/>
      <c r="BS31" s="582"/>
      <c r="BT31" s="582"/>
      <c r="BU31" s="582"/>
      <c r="BV31" s="582"/>
      <c r="BW31" s="582"/>
      <c r="BX31" s="582"/>
      <c r="BY31" s="582"/>
      <c r="BZ31" s="582"/>
      <c r="CA31" s="582"/>
      <c r="CB31" s="582"/>
      <c r="CC31" s="582"/>
      <c r="CD31" s="582"/>
      <c r="CE31" s="582"/>
      <c r="CF31" s="582"/>
      <c r="CG31" s="582"/>
      <c r="CH31" s="582"/>
      <c r="CI31" s="582"/>
      <c r="CJ31" s="582"/>
      <c r="CK31" s="582"/>
      <c r="CL31" s="582"/>
      <c r="CM31" s="582"/>
      <c r="CN31" s="582"/>
      <c r="CO31" s="582"/>
      <c r="CP31" s="582"/>
      <c r="CQ31" s="582"/>
      <c r="CR31" s="582"/>
      <c r="CS31" s="582"/>
      <c r="CT31" s="582"/>
      <c r="CU31" s="582"/>
      <c r="CV31" s="582"/>
      <c r="CW31" s="582"/>
      <c r="CX31" s="582"/>
      <c r="CY31" s="582"/>
      <c r="CZ31" s="582"/>
      <c r="DA31" s="582"/>
      <c r="DB31" s="582"/>
      <c r="DC31" s="582"/>
      <c r="DD31" s="582"/>
      <c r="DE31" s="582"/>
      <c r="DF31" s="582"/>
      <c r="DG31" s="582"/>
      <c r="DH31" s="582"/>
      <c r="DI31" s="582"/>
      <c r="DJ31" s="582"/>
      <c r="DK31" s="582"/>
      <c r="DL31" s="582"/>
      <c r="DM31" s="582"/>
      <c r="DN31" s="582"/>
      <c r="DO31" s="582"/>
      <c r="DP31" s="582"/>
      <c r="DQ31" s="582"/>
      <c r="DR31" s="582"/>
      <c r="DS31" s="582"/>
      <c r="DT31" s="582"/>
      <c r="DU31" s="582"/>
      <c r="DV31" s="582"/>
      <c r="DW31" s="582"/>
      <c r="DX31" s="582"/>
      <c r="DY31" s="582"/>
      <c r="DZ31" s="582"/>
      <c r="EA31" s="582"/>
      <c r="EB31" s="582"/>
      <c r="EC31" s="582"/>
      <c r="ED31" s="582"/>
      <c r="EE31" s="582"/>
      <c r="EF31" s="582"/>
      <c r="EG31" s="582"/>
      <c r="EH31" s="582"/>
      <c r="EI31" s="582"/>
      <c r="EJ31" s="582"/>
      <c r="EK31" s="582"/>
      <c r="EL31" s="582"/>
      <c r="EM31" s="582"/>
      <c r="EN31" s="582"/>
      <c r="EO31" s="582"/>
      <c r="EP31" s="582"/>
      <c r="EQ31" s="582"/>
      <c r="ER31" s="582"/>
      <c r="ES31" s="582"/>
      <c r="ET31" s="582"/>
      <c r="EU31" s="582"/>
      <c r="EV31" s="582"/>
      <c r="EW31" s="582"/>
      <c r="EX31" s="582"/>
      <c r="EY31" s="582"/>
      <c r="EZ31" s="582"/>
      <c r="FA31" s="582"/>
      <c r="FB31" s="582"/>
      <c r="FC31" s="582"/>
      <c r="FD31" s="582"/>
      <c r="FE31" s="582"/>
      <c r="FF31" s="582"/>
      <c r="FG31" s="582"/>
      <c r="FH31" s="582"/>
      <c r="FI31" s="582"/>
      <c r="FJ31" s="582"/>
      <c r="FK31" s="582"/>
      <c r="FL31" s="582"/>
      <c r="FM31" s="582"/>
      <c r="FN31" s="582"/>
      <c r="FO31" s="582"/>
      <c r="FP31" s="582"/>
      <c r="FQ31" s="582"/>
      <c r="FR31" s="582"/>
      <c r="FS31" s="582"/>
      <c r="FT31" s="582"/>
      <c r="FU31" s="582"/>
      <c r="FV31" s="582"/>
      <c r="FW31" s="582"/>
      <c r="FX31" s="582"/>
      <c r="FY31" s="582"/>
      <c r="FZ31" s="582"/>
      <c r="GA31" s="582"/>
      <c r="GB31" s="582"/>
      <c r="GC31" s="582"/>
      <c r="GD31" s="582"/>
      <c r="GE31" s="582"/>
      <c r="GF31" s="582"/>
      <c r="GG31" s="582"/>
      <c r="GH31" s="582"/>
      <c r="GI31" s="582"/>
      <c r="GJ31" s="582"/>
      <c r="GK31" s="582"/>
      <c r="GL31" s="582"/>
      <c r="GM31" s="582"/>
      <c r="GN31" s="582"/>
      <c r="GO31" s="582"/>
      <c r="GP31" s="582"/>
      <c r="GQ31" s="582"/>
      <c r="GR31" s="582"/>
      <c r="GS31" s="582"/>
      <c r="GT31" s="582"/>
      <c r="GU31" s="582"/>
      <c r="GV31" s="582"/>
      <c r="GW31" s="582"/>
      <c r="GX31" s="582"/>
      <c r="GY31" s="582"/>
      <c r="GZ31" s="582"/>
      <c r="HA31" s="582"/>
      <c r="HB31" s="582"/>
      <c r="HC31" s="582"/>
      <c r="HD31" s="582"/>
      <c r="HE31" s="582"/>
      <c r="HF31" s="582"/>
      <c r="HG31" s="582"/>
      <c r="HH31" s="582"/>
      <c r="HI31" s="582"/>
      <c r="HJ31" s="582"/>
      <c r="HK31" s="582"/>
      <c r="HL31" s="582"/>
      <c r="HM31" s="582"/>
      <c r="HN31" s="582"/>
      <c r="HO31" s="582"/>
      <c r="HP31" s="582"/>
      <c r="HQ31" s="582"/>
      <c r="HR31" s="582"/>
      <c r="HS31" s="582"/>
      <c r="HT31" s="582"/>
      <c r="HU31" s="582"/>
      <c r="HV31" s="582"/>
      <c r="HW31" s="582"/>
      <c r="HX31" s="582"/>
    </row>
    <row r="32" spans="1:232" ht="13" customHeight="1" x14ac:dyDescent="0.25">
      <c r="A32" s="603">
        <f>A31+0.1</f>
        <v>1.2000000000000002</v>
      </c>
      <c r="B32" s="392" t="s">
        <v>425</v>
      </c>
      <c r="C32" s="392"/>
      <c r="D32" s="392"/>
      <c r="E32" s="307">
        <v>1</v>
      </c>
      <c r="F32" s="222"/>
      <c r="G32" s="311"/>
      <c r="H32" s="311"/>
      <c r="I32" s="581"/>
      <c r="J32" s="581"/>
      <c r="K32" s="581"/>
      <c r="L32" s="581"/>
      <c r="M32" s="581"/>
      <c r="N32" s="581"/>
      <c r="O32" s="581"/>
      <c r="P32" s="582"/>
      <c r="Q32" s="582"/>
      <c r="R32" s="582"/>
      <c r="S32" s="582"/>
      <c r="T32" s="582"/>
      <c r="U32" s="582"/>
      <c r="V32" s="582"/>
      <c r="W32" s="582"/>
      <c r="X32" s="582"/>
      <c r="Y32" s="582"/>
      <c r="Z32" s="582"/>
      <c r="AA32" s="582"/>
      <c r="AB32" s="582"/>
      <c r="AC32" s="582"/>
      <c r="AD32" s="582"/>
      <c r="AE32" s="582"/>
      <c r="AF32" s="582"/>
      <c r="AG32" s="582"/>
      <c r="AH32" s="582"/>
      <c r="AI32" s="582"/>
      <c r="AJ32" s="582"/>
      <c r="AK32" s="582"/>
      <c r="AL32" s="582"/>
      <c r="AM32" s="582"/>
      <c r="AN32" s="582"/>
      <c r="AO32" s="582"/>
      <c r="AP32" s="582"/>
      <c r="AQ32" s="582"/>
      <c r="AR32" s="582"/>
      <c r="AS32" s="582"/>
      <c r="AT32" s="582"/>
      <c r="AU32" s="582"/>
      <c r="AV32" s="582"/>
      <c r="AW32" s="582"/>
      <c r="AX32" s="582"/>
      <c r="AY32" s="582"/>
      <c r="AZ32" s="582"/>
      <c r="BA32" s="582"/>
      <c r="BB32" s="582"/>
      <c r="BC32" s="582"/>
      <c r="BD32" s="582"/>
      <c r="BE32" s="582"/>
      <c r="BF32" s="582"/>
      <c r="BG32" s="582"/>
      <c r="BH32" s="582"/>
      <c r="BI32" s="582"/>
      <c r="BJ32" s="582"/>
      <c r="BK32" s="582"/>
      <c r="BL32" s="582"/>
      <c r="BM32" s="582"/>
      <c r="BN32" s="582"/>
      <c r="BO32" s="582"/>
      <c r="BP32" s="582"/>
      <c r="BQ32" s="582"/>
      <c r="BR32" s="582"/>
      <c r="BS32" s="582"/>
      <c r="BT32" s="582"/>
      <c r="BU32" s="582"/>
      <c r="BV32" s="582"/>
      <c r="BW32" s="582"/>
      <c r="BX32" s="582"/>
      <c r="BY32" s="582"/>
      <c r="BZ32" s="582"/>
      <c r="CA32" s="582"/>
      <c r="CB32" s="582"/>
      <c r="CC32" s="582"/>
      <c r="CD32" s="582"/>
      <c r="CE32" s="582"/>
      <c r="CF32" s="582"/>
      <c r="CG32" s="582"/>
      <c r="CH32" s="582"/>
      <c r="CI32" s="582"/>
      <c r="CJ32" s="582"/>
      <c r="CK32" s="582"/>
      <c r="CL32" s="582"/>
      <c r="CM32" s="582"/>
      <c r="CN32" s="582"/>
      <c r="CO32" s="582"/>
      <c r="CP32" s="582"/>
      <c r="CQ32" s="582"/>
      <c r="CR32" s="582"/>
      <c r="CS32" s="582"/>
      <c r="CT32" s="582"/>
      <c r="CU32" s="582"/>
      <c r="CV32" s="582"/>
      <c r="CW32" s="582"/>
      <c r="CX32" s="582"/>
      <c r="CY32" s="582"/>
      <c r="CZ32" s="582"/>
      <c r="DA32" s="582"/>
      <c r="DB32" s="582"/>
      <c r="DC32" s="582"/>
      <c r="DD32" s="582"/>
      <c r="DE32" s="582"/>
      <c r="DF32" s="582"/>
      <c r="DG32" s="582"/>
      <c r="DH32" s="582"/>
      <c r="DI32" s="582"/>
      <c r="DJ32" s="582"/>
      <c r="DK32" s="582"/>
      <c r="DL32" s="582"/>
      <c r="DM32" s="582"/>
      <c r="DN32" s="582"/>
      <c r="DO32" s="582"/>
      <c r="DP32" s="582"/>
      <c r="DQ32" s="582"/>
      <c r="DR32" s="582"/>
      <c r="DS32" s="582"/>
      <c r="DT32" s="582"/>
      <c r="DU32" s="582"/>
      <c r="DV32" s="582"/>
      <c r="DW32" s="582"/>
      <c r="DX32" s="582"/>
      <c r="DY32" s="582"/>
      <c r="DZ32" s="582"/>
      <c r="EA32" s="582"/>
      <c r="EB32" s="582"/>
      <c r="EC32" s="582"/>
      <c r="ED32" s="582"/>
      <c r="EE32" s="582"/>
      <c r="EF32" s="582"/>
      <c r="EG32" s="582"/>
      <c r="EH32" s="582"/>
      <c r="EI32" s="582"/>
      <c r="EJ32" s="582"/>
      <c r="EK32" s="582"/>
      <c r="EL32" s="582"/>
      <c r="EM32" s="582"/>
      <c r="EN32" s="582"/>
      <c r="EO32" s="582"/>
      <c r="EP32" s="582"/>
      <c r="EQ32" s="582"/>
      <c r="ER32" s="582"/>
      <c r="ES32" s="582"/>
      <c r="ET32" s="582"/>
      <c r="EU32" s="582"/>
      <c r="EV32" s="582"/>
      <c r="EW32" s="582"/>
      <c r="EX32" s="582"/>
      <c r="EY32" s="582"/>
      <c r="EZ32" s="582"/>
      <c r="FA32" s="582"/>
      <c r="FB32" s="582"/>
      <c r="FC32" s="582"/>
      <c r="FD32" s="582"/>
      <c r="FE32" s="582"/>
      <c r="FF32" s="582"/>
      <c r="FG32" s="582"/>
      <c r="FH32" s="582"/>
      <c r="FI32" s="582"/>
      <c r="FJ32" s="582"/>
      <c r="FK32" s="582"/>
      <c r="FL32" s="582"/>
      <c r="FM32" s="582"/>
      <c r="FN32" s="582"/>
      <c r="FO32" s="582"/>
      <c r="FP32" s="582"/>
      <c r="FQ32" s="582"/>
      <c r="FR32" s="582"/>
      <c r="FS32" s="582"/>
      <c r="FT32" s="582"/>
      <c r="FU32" s="582"/>
      <c r="FV32" s="582"/>
      <c r="FW32" s="582"/>
      <c r="FX32" s="582"/>
      <c r="FY32" s="582"/>
      <c r="FZ32" s="582"/>
      <c r="GA32" s="582"/>
      <c r="GB32" s="582"/>
      <c r="GC32" s="582"/>
      <c r="GD32" s="582"/>
      <c r="GE32" s="582"/>
      <c r="GF32" s="582"/>
      <c r="GG32" s="582"/>
      <c r="GH32" s="582"/>
      <c r="GI32" s="582"/>
      <c r="GJ32" s="582"/>
      <c r="GK32" s="582"/>
      <c r="GL32" s="582"/>
      <c r="GM32" s="582"/>
      <c r="GN32" s="582"/>
      <c r="GO32" s="582"/>
      <c r="GP32" s="582"/>
      <c r="GQ32" s="582"/>
      <c r="GR32" s="582"/>
      <c r="GS32" s="582"/>
      <c r="GT32" s="582"/>
      <c r="GU32" s="582"/>
      <c r="GV32" s="582"/>
      <c r="GW32" s="582"/>
      <c r="GX32" s="582"/>
      <c r="GY32" s="582"/>
      <c r="GZ32" s="582"/>
      <c r="HA32" s="582"/>
      <c r="HB32" s="582"/>
      <c r="HC32" s="582"/>
      <c r="HD32" s="582"/>
      <c r="HE32" s="582"/>
      <c r="HF32" s="582"/>
      <c r="HG32" s="582"/>
      <c r="HH32" s="582"/>
      <c r="HI32" s="582"/>
      <c r="HJ32" s="582"/>
      <c r="HK32" s="582"/>
      <c r="HL32" s="582"/>
      <c r="HM32" s="582"/>
      <c r="HN32" s="582"/>
      <c r="HO32" s="582"/>
      <c r="HP32" s="582"/>
      <c r="HQ32" s="582"/>
      <c r="HR32" s="582"/>
      <c r="HS32" s="582"/>
      <c r="HT32" s="582"/>
      <c r="HU32" s="582"/>
      <c r="HV32" s="582"/>
      <c r="HW32" s="582"/>
      <c r="HX32" s="582"/>
    </row>
    <row r="33" spans="1:232" s="574" customFormat="1" ht="13" customHeight="1" x14ac:dyDescent="0.25">
      <c r="A33" s="597">
        <f>A32+0.1</f>
        <v>1.3000000000000003</v>
      </c>
      <c r="B33" s="604" t="s">
        <v>534</v>
      </c>
      <c r="C33" s="604"/>
      <c r="D33" s="191"/>
      <c r="E33" s="605" t="s">
        <v>479</v>
      </c>
      <c r="F33" s="606"/>
      <c r="G33" s="607"/>
      <c r="H33" s="281"/>
      <c r="I33" s="581"/>
      <c r="J33" s="581"/>
      <c r="K33" s="581"/>
      <c r="L33" s="581"/>
      <c r="M33" s="581"/>
      <c r="N33" s="581"/>
      <c r="O33" s="581"/>
      <c r="P33" s="582"/>
      <c r="Q33" s="582"/>
      <c r="R33" s="582"/>
      <c r="S33" s="582"/>
      <c r="T33" s="582"/>
      <c r="U33" s="582"/>
      <c r="V33" s="582"/>
      <c r="W33" s="582"/>
      <c r="X33" s="582"/>
      <c r="Y33" s="582"/>
      <c r="Z33" s="582"/>
      <c r="AA33" s="582"/>
      <c r="AB33" s="582"/>
      <c r="AC33" s="582"/>
      <c r="AD33" s="582"/>
      <c r="AE33" s="582"/>
      <c r="AF33" s="582"/>
      <c r="AG33" s="582"/>
      <c r="AH33" s="582"/>
      <c r="AI33" s="582"/>
      <c r="AJ33" s="582"/>
      <c r="AK33" s="582"/>
      <c r="AL33" s="582"/>
      <c r="AM33" s="582"/>
      <c r="AN33" s="582"/>
      <c r="AO33" s="582"/>
      <c r="AP33" s="582"/>
      <c r="AQ33" s="582"/>
      <c r="AR33" s="582"/>
      <c r="AS33" s="582"/>
      <c r="AT33" s="582"/>
      <c r="AU33" s="582"/>
      <c r="AV33" s="582"/>
      <c r="AW33" s="582"/>
      <c r="AX33" s="582"/>
      <c r="AY33" s="582"/>
      <c r="AZ33" s="582"/>
      <c r="BA33" s="582"/>
      <c r="BB33" s="582"/>
      <c r="BC33" s="582"/>
      <c r="BD33" s="582"/>
      <c r="BE33" s="582"/>
      <c r="BF33" s="582"/>
      <c r="BG33" s="582"/>
      <c r="BH33" s="582"/>
      <c r="BI33" s="582"/>
      <c r="BJ33" s="582"/>
      <c r="BK33" s="582"/>
      <c r="BL33" s="582"/>
      <c r="BM33" s="582"/>
      <c r="BN33" s="582"/>
      <c r="BO33" s="582"/>
      <c r="BP33" s="582"/>
      <c r="BQ33" s="582"/>
      <c r="BR33" s="582"/>
      <c r="BS33" s="582"/>
      <c r="BT33" s="582"/>
      <c r="BU33" s="582"/>
      <c r="BV33" s="582"/>
      <c r="BW33" s="582"/>
      <c r="BX33" s="582"/>
      <c r="BY33" s="582"/>
      <c r="BZ33" s="582"/>
      <c r="CA33" s="582"/>
      <c r="CB33" s="582"/>
      <c r="CC33" s="582"/>
      <c r="CD33" s="582"/>
      <c r="CE33" s="582"/>
      <c r="CF33" s="582"/>
      <c r="CG33" s="582"/>
      <c r="CH33" s="582"/>
      <c r="CI33" s="582"/>
      <c r="CJ33" s="582"/>
      <c r="CK33" s="582"/>
      <c r="CL33" s="582"/>
      <c r="CM33" s="582"/>
      <c r="CN33" s="582"/>
      <c r="CO33" s="582"/>
      <c r="CP33" s="582"/>
      <c r="CQ33" s="582"/>
      <c r="CR33" s="582"/>
      <c r="CS33" s="582"/>
      <c r="CT33" s="582"/>
      <c r="CU33" s="582"/>
      <c r="CV33" s="582"/>
      <c r="CW33" s="582"/>
      <c r="CX33" s="582"/>
      <c r="CY33" s="582"/>
      <c r="CZ33" s="582"/>
      <c r="DA33" s="582"/>
      <c r="DB33" s="582"/>
      <c r="DC33" s="582"/>
      <c r="DD33" s="582"/>
      <c r="DE33" s="582"/>
      <c r="DF33" s="582"/>
      <c r="DG33" s="582"/>
      <c r="DH33" s="582"/>
      <c r="DI33" s="582"/>
      <c r="DJ33" s="582"/>
      <c r="DK33" s="582"/>
      <c r="DL33" s="582"/>
      <c r="DM33" s="582"/>
      <c r="DN33" s="582"/>
      <c r="DO33" s="582"/>
      <c r="DP33" s="582"/>
      <c r="DQ33" s="582"/>
      <c r="DR33" s="582"/>
      <c r="DS33" s="582"/>
      <c r="DT33" s="582"/>
      <c r="DU33" s="582"/>
      <c r="DV33" s="582"/>
      <c r="DW33" s="582"/>
      <c r="DX33" s="582"/>
      <c r="DY33" s="582"/>
      <c r="DZ33" s="582"/>
      <c r="EA33" s="582"/>
      <c r="EB33" s="582"/>
      <c r="EC33" s="582"/>
      <c r="ED33" s="582"/>
      <c r="EE33" s="582"/>
      <c r="EF33" s="582"/>
      <c r="EG33" s="582"/>
      <c r="EH33" s="582"/>
      <c r="EI33" s="582"/>
      <c r="EJ33" s="582"/>
      <c r="EK33" s="582"/>
      <c r="EL33" s="582"/>
      <c r="EM33" s="582"/>
      <c r="EN33" s="582"/>
      <c r="EO33" s="582"/>
      <c r="EP33" s="582"/>
      <c r="EQ33" s="582"/>
      <c r="ER33" s="582"/>
      <c r="ES33" s="582"/>
      <c r="ET33" s="582"/>
      <c r="EU33" s="582"/>
      <c r="EV33" s="582"/>
      <c r="EW33" s="582"/>
      <c r="EX33" s="582"/>
      <c r="EY33" s="582"/>
      <c r="EZ33" s="582"/>
      <c r="FA33" s="582"/>
      <c r="FB33" s="582"/>
      <c r="FC33" s="582"/>
      <c r="FD33" s="582"/>
      <c r="FE33" s="582"/>
      <c r="FF33" s="582"/>
      <c r="FG33" s="582"/>
      <c r="FH33" s="582"/>
      <c r="FI33" s="582"/>
      <c r="FJ33" s="582"/>
      <c r="FK33" s="582"/>
      <c r="FL33" s="582"/>
      <c r="FM33" s="582"/>
      <c r="FN33" s="582"/>
      <c r="FO33" s="582"/>
      <c r="FP33" s="582"/>
      <c r="FQ33" s="582"/>
      <c r="FR33" s="582"/>
      <c r="FS33" s="582"/>
      <c r="FT33" s="582"/>
      <c r="FU33" s="582"/>
      <c r="FV33" s="582"/>
      <c r="FW33" s="582"/>
      <c r="FX33" s="582"/>
      <c r="FY33" s="582"/>
      <c r="FZ33" s="582"/>
      <c r="GA33" s="582"/>
      <c r="GB33" s="582"/>
      <c r="GC33" s="582"/>
      <c r="GD33" s="582"/>
      <c r="GE33" s="582"/>
      <c r="GF33" s="582"/>
      <c r="GG33" s="582"/>
      <c r="GH33" s="582"/>
      <c r="GI33" s="582"/>
      <c r="GJ33" s="582"/>
      <c r="GK33" s="582"/>
      <c r="GL33" s="582"/>
      <c r="GM33" s="582"/>
      <c r="GN33" s="582"/>
      <c r="GO33" s="582"/>
      <c r="GP33" s="582"/>
      <c r="GQ33" s="582"/>
      <c r="GR33" s="582"/>
      <c r="GS33" s="582"/>
      <c r="GT33" s="582"/>
      <c r="GU33" s="582"/>
      <c r="GV33" s="582"/>
      <c r="GW33" s="582"/>
      <c r="GX33" s="582"/>
      <c r="GY33" s="582"/>
      <c r="GZ33" s="582"/>
      <c r="HA33" s="582"/>
      <c r="HB33" s="582"/>
      <c r="HC33" s="582"/>
      <c r="HD33" s="582"/>
      <c r="HE33" s="582"/>
      <c r="HF33" s="582"/>
      <c r="HG33" s="582"/>
      <c r="HH33" s="582"/>
      <c r="HI33" s="582"/>
      <c r="HJ33" s="582"/>
      <c r="HK33" s="582"/>
      <c r="HL33" s="582"/>
      <c r="HM33" s="582"/>
      <c r="HN33" s="582"/>
      <c r="HO33" s="582"/>
      <c r="HP33" s="582"/>
      <c r="HQ33" s="582"/>
      <c r="HR33" s="582"/>
      <c r="HS33" s="582"/>
      <c r="HT33" s="582"/>
      <c r="HU33" s="582"/>
      <c r="HV33" s="582"/>
      <c r="HW33" s="582"/>
      <c r="HX33" s="582"/>
    </row>
    <row r="34" spans="1:232" s="574" customFormat="1" ht="13" customHeight="1" x14ac:dyDescent="0.25">
      <c r="A34" s="608"/>
      <c r="B34" s="590">
        <v>1</v>
      </c>
      <c r="C34" s="189" t="s">
        <v>497</v>
      </c>
      <c r="D34" s="609"/>
      <c r="E34" s="186" t="s">
        <v>480</v>
      </c>
      <c r="F34" s="222"/>
      <c r="G34" s="321"/>
      <c r="H34" s="282"/>
      <c r="I34" s="581"/>
      <c r="J34" s="581"/>
      <c r="K34" s="581"/>
      <c r="L34" s="581"/>
      <c r="M34" s="581"/>
      <c r="N34" s="581"/>
      <c r="O34" s="581"/>
      <c r="P34" s="582"/>
      <c r="Q34" s="582"/>
      <c r="R34" s="582"/>
      <c r="S34" s="582"/>
      <c r="T34" s="582"/>
      <c r="U34" s="582"/>
      <c r="V34" s="582"/>
      <c r="W34" s="582"/>
      <c r="X34" s="582"/>
      <c r="Y34" s="582"/>
      <c r="Z34" s="582"/>
      <c r="AA34" s="582"/>
      <c r="AB34" s="582"/>
      <c r="AC34" s="582"/>
      <c r="AD34" s="582"/>
      <c r="AE34" s="582"/>
      <c r="AF34" s="582"/>
      <c r="AG34" s="582"/>
      <c r="AH34" s="582"/>
      <c r="AI34" s="582"/>
      <c r="AJ34" s="582"/>
      <c r="AK34" s="582"/>
      <c r="AL34" s="582"/>
      <c r="AM34" s="582"/>
      <c r="AN34" s="582"/>
      <c r="AO34" s="582"/>
      <c r="AP34" s="582"/>
      <c r="AQ34" s="582"/>
      <c r="AR34" s="582"/>
      <c r="AS34" s="582"/>
      <c r="AT34" s="582"/>
      <c r="AU34" s="582"/>
      <c r="AV34" s="582"/>
      <c r="AW34" s="582"/>
      <c r="AX34" s="582"/>
      <c r="AY34" s="582"/>
      <c r="AZ34" s="582"/>
      <c r="BA34" s="582"/>
      <c r="BB34" s="582"/>
      <c r="BC34" s="582"/>
      <c r="BD34" s="582"/>
      <c r="BE34" s="582"/>
      <c r="BF34" s="582"/>
      <c r="BG34" s="582"/>
      <c r="BH34" s="582"/>
      <c r="BI34" s="582"/>
      <c r="BJ34" s="582"/>
      <c r="BK34" s="582"/>
      <c r="BL34" s="582"/>
      <c r="BM34" s="582"/>
      <c r="BN34" s="582"/>
      <c r="BO34" s="582"/>
      <c r="BP34" s="582"/>
      <c r="BQ34" s="582"/>
      <c r="BR34" s="582"/>
      <c r="BS34" s="582"/>
      <c r="BT34" s="582"/>
      <c r="BU34" s="582"/>
      <c r="BV34" s="582"/>
      <c r="BW34" s="582"/>
      <c r="BX34" s="582"/>
      <c r="BY34" s="582"/>
      <c r="BZ34" s="582"/>
      <c r="CA34" s="582"/>
      <c r="CB34" s="582"/>
      <c r="CC34" s="582"/>
      <c r="CD34" s="582"/>
      <c r="CE34" s="582"/>
      <c r="CF34" s="582"/>
      <c r="CG34" s="582"/>
      <c r="CH34" s="582"/>
      <c r="CI34" s="582"/>
      <c r="CJ34" s="582"/>
      <c r="CK34" s="582"/>
      <c r="CL34" s="582"/>
      <c r="CM34" s="582"/>
      <c r="CN34" s="582"/>
      <c r="CO34" s="582"/>
      <c r="CP34" s="582"/>
      <c r="CQ34" s="582"/>
      <c r="CR34" s="582"/>
      <c r="CS34" s="582"/>
      <c r="CT34" s="582"/>
      <c r="CU34" s="582"/>
      <c r="CV34" s="582"/>
      <c r="CW34" s="582"/>
      <c r="CX34" s="582"/>
      <c r="CY34" s="582"/>
      <c r="CZ34" s="582"/>
      <c r="DA34" s="582"/>
      <c r="DB34" s="582"/>
      <c r="DC34" s="582"/>
      <c r="DD34" s="582"/>
      <c r="DE34" s="582"/>
      <c r="DF34" s="582"/>
      <c r="DG34" s="582"/>
      <c r="DH34" s="582"/>
      <c r="DI34" s="582"/>
      <c r="DJ34" s="582"/>
      <c r="DK34" s="582"/>
      <c r="DL34" s="582"/>
      <c r="DM34" s="582"/>
      <c r="DN34" s="582"/>
      <c r="DO34" s="582"/>
      <c r="DP34" s="582"/>
      <c r="DQ34" s="582"/>
      <c r="DR34" s="582"/>
      <c r="DS34" s="582"/>
      <c r="DT34" s="582"/>
      <c r="DU34" s="582"/>
      <c r="DV34" s="582"/>
      <c r="DW34" s="582"/>
      <c r="DX34" s="582"/>
      <c r="DY34" s="582"/>
      <c r="DZ34" s="582"/>
      <c r="EA34" s="582"/>
      <c r="EB34" s="582"/>
      <c r="EC34" s="582"/>
      <c r="ED34" s="582"/>
      <c r="EE34" s="582"/>
      <c r="EF34" s="582"/>
      <c r="EG34" s="582"/>
      <c r="EH34" s="582"/>
      <c r="EI34" s="582"/>
      <c r="EJ34" s="582"/>
      <c r="EK34" s="582"/>
      <c r="EL34" s="582"/>
      <c r="EM34" s="582"/>
      <c r="EN34" s="582"/>
      <c r="EO34" s="582"/>
      <c r="EP34" s="582"/>
      <c r="EQ34" s="582"/>
      <c r="ER34" s="582"/>
      <c r="ES34" s="582"/>
      <c r="ET34" s="582"/>
      <c r="EU34" s="582"/>
      <c r="EV34" s="582"/>
      <c r="EW34" s="582"/>
      <c r="EX34" s="582"/>
      <c r="EY34" s="582"/>
      <c r="EZ34" s="582"/>
      <c r="FA34" s="582"/>
      <c r="FB34" s="582"/>
      <c r="FC34" s="582"/>
      <c r="FD34" s="582"/>
      <c r="FE34" s="582"/>
      <c r="FF34" s="582"/>
      <c r="FG34" s="582"/>
      <c r="FH34" s="582"/>
      <c r="FI34" s="582"/>
      <c r="FJ34" s="582"/>
      <c r="FK34" s="582"/>
      <c r="FL34" s="582"/>
      <c r="FM34" s="582"/>
      <c r="FN34" s="582"/>
      <c r="FO34" s="582"/>
      <c r="FP34" s="582"/>
      <c r="FQ34" s="582"/>
      <c r="FR34" s="582"/>
      <c r="FS34" s="582"/>
      <c r="FT34" s="582"/>
      <c r="FU34" s="582"/>
      <c r="FV34" s="582"/>
      <c r="FW34" s="582"/>
      <c r="FX34" s="582"/>
      <c r="FY34" s="582"/>
      <c r="FZ34" s="582"/>
      <c r="GA34" s="582"/>
      <c r="GB34" s="582"/>
      <c r="GC34" s="582"/>
      <c r="GD34" s="582"/>
      <c r="GE34" s="582"/>
      <c r="GF34" s="582"/>
      <c r="GG34" s="582"/>
      <c r="GH34" s="582"/>
      <c r="GI34" s="582"/>
      <c r="GJ34" s="582"/>
      <c r="GK34" s="582"/>
      <c r="GL34" s="582"/>
      <c r="GM34" s="582"/>
      <c r="GN34" s="582"/>
      <c r="GO34" s="582"/>
      <c r="GP34" s="582"/>
      <c r="GQ34" s="582"/>
      <c r="GR34" s="582"/>
      <c r="GS34" s="582"/>
      <c r="GT34" s="582"/>
      <c r="GU34" s="582"/>
      <c r="GV34" s="582"/>
      <c r="GW34" s="582"/>
      <c r="GX34" s="582"/>
      <c r="GY34" s="582"/>
      <c r="GZ34" s="582"/>
      <c r="HA34" s="582"/>
      <c r="HB34" s="582"/>
      <c r="HC34" s="582"/>
      <c r="HD34" s="582"/>
      <c r="HE34" s="582"/>
      <c r="HF34" s="582"/>
      <c r="HG34" s="582"/>
      <c r="HH34" s="582"/>
      <c r="HI34" s="582"/>
      <c r="HJ34" s="582"/>
      <c r="HK34" s="582"/>
      <c r="HL34" s="582"/>
      <c r="HM34" s="582"/>
      <c r="HN34" s="582"/>
      <c r="HO34" s="582"/>
      <c r="HP34" s="582"/>
      <c r="HQ34" s="582"/>
      <c r="HR34" s="582"/>
      <c r="HS34" s="582"/>
      <c r="HT34" s="582"/>
      <c r="HU34" s="582"/>
      <c r="HV34" s="582"/>
      <c r="HW34" s="582"/>
      <c r="HX34" s="582"/>
    </row>
    <row r="35" spans="1:232" s="574" customFormat="1" ht="13" customHeight="1" x14ac:dyDescent="0.25">
      <c r="A35" s="608"/>
      <c r="B35" s="590">
        <f>B34+1</f>
        <v>2</v>
      </c>
      <c r="C35" s="189" t="s">
        <v>498</v>
      </c>
      <c r="D35" s="609"/>
      <c r="E35" s="206">
        <v>2</v>
      </c>
      <c r="F35" s="222"/>
      <c r="G35" s="321"/>
      <c r="H35" s="281"/>
      <c r="I35" s="581"/>
      <c r="J35" s="581"/>
      <c r="K35" s="581"/>
      <c r="L35" s="581"/>
      <c r="M35" s="581"/>
      <c r="N35" s="581"/>
      <c r="O35" s="581"/>
      <c r="P35" s="582"/>
      <c r="Q35" s="582"/>
      <c r="R35" s="582"/>
      <c r="S35" s="582"/>
      <c r="T35" s="582"/>
      <c r="U35" s="582"/>
      <c r="V35" s="582"/>
      <c r="W35" s="582"/>
      <c r="X35" s="582"/>
      <c r="Y35" s="582"/>
      <c r="Z35" s="582"/>
      <c r="AA35" s="582"/>
      <c r="AB35" s="582"/>
      <c r="AC35" s="582"/>
      <c r="AD35" s="582"/>
      <c r="AE35" s="582"/>
      <c r="AF35" s="582"/>
      <c r="AG35" s="582"/>
      <c r="AH35" s="582"/>
      <c r="AI35" s="582"/>
      <c r="AJ35" s="582"/>
      <c r="AK35" s="582"/>
      <c r="AL35" s="582"/>
      <c r="AM35" s="582"/>
      <c r="AN35" s="582"/>
      <c r="AO35" s="582"/>
      <c r="AP35" s="582"/>
      <c r="AQ35" s="582"/>
      <c r="AR35" s="582"/>
      <c r="AS35" s="582"/>
      <c r="AT35" s="582"/>
      <c r="AU35" s="582"/>
      <c r="AV35" s="582"/>
      <c r="AW35" s="582"/>
      <c r="AX35" s="582"/>
      <c r="AY35" s="582"/>
      <c r="AZ35" s="582"/>
      <c r="BA35" s="582"/>
      <c r="BB35" s="582"/>
      <c r="BC35" s="582"/>
      <c r="BD35" s="582"/>
      <c r="BE35" s="582"/>
      <c r="BF35" s="582"/>
      <c r="BG35" s="582"/>
      <c r="BH35" s="582"/>
      <c r="BI35" s="582"/>
      <c r="BJ35" s="582"/>
      <c r="BK35" s="582"/>
      <c r="BL35" s="582"/>
      <c r="BM35" s="582"/>
      <c r="BN35" s="582"/>
      <c r="BO35" s="582"/>
      <c r="BP35" s="582"/>
      <c r="BQ35" s="582"/>
      <c r="BR35" s="582"/>
      <c r="BS35" s="582"/>
      <c r="BT35" s="582"/>
      <c r="BU35" s="582"/>
      <c r="BV35" s="582"/>
      <c r="BW35" s="582"/>
      <c r="BX35" s="582"/>
      <c r="BY35" s="582"/>
      <c r="BZ35" s="582"/>
      <c r="CA35" s="582"/>
      <c r="CB35" s="582"/>
      <c r="CC35" s="582"/>
      <c r="CD35" s="582"/>
      <c r="CE35" s="582"/>
      <c r="CF35" s="582"/>
      <c r="CG35" s="582"/>
      <c r="CH35" s="582"/>
      <c r="CI35" s="582"/>
      <c r="CJ35" s="582"/>
      <c r="CK35" s="582"/>
      <c r="CL35" s="582"/>
      <c r="CM35" s="582"/>
      <c r="CN35" s="582"/>
      <c r="CO35" s="582"/>
      <c r="CP35" s="582"/>
      <c r="CQ35" s="582"/>
      <c r="CR35" s="582"/>
      <c r="CS35" s="582"/>
      <c r="CT35" s="582"/>
      <c r="CU35" s="582"/>
      <c r="CV35" s="582"/>
      <c r="CW35" s="582"/>
      <c r="CX35" s="582"/>
      <c r="CY35" s="582"/>
      <c r="CZ35" s="582"/>
      <c r="DA35" s="582"/>
      <c r="DB35" s="582"/>
      <c r="DC35" s="582"/>
      <c r="DD35" s="582"/>
      <c r="DE35" s="582"/>
      <c r="DF35" s="582"/>
      <c r="DG35" s="582"/>
      <c r="DH35" s="582"/>
      <c r="DI35" s="582"/>
      <c r="DJ35" s="582"/>
      <c r="DK35" s="582"/>
      <c r="DL35" s="582"/>
      <c r="DM35" s="582"/>
      <c r="DN35" s="582"/>
      <c r="DO35" s="582"/>
      <c r="DP35" s="582"/>
      <c r="DQ35" s="582"/>
      <c r="DR35" s="582"/>
      <c r="DS35" s="582"/>
      <c r="DT35" s="582"/>
      <c r="DU35" s="582"/>
      <c r="DV35" s="582"/>
      <c r="DW35" s="582"/>
      <c r="DX35" s="582"/>
      <c r="DY35" s="582"/>
      <c r="DZ35" s="582"/>
      <c r="EA35" s="582"/>
      <c r="EB35" s="582"/>
      <c r="EC35" s="582"/>
      <c r="ED35" s="582"/>
      <c r="EE35" s="582"/>
      <c r="EF35" s="582"/>
      <c r="EG35" s="582"/>
      <c r="EH35" s="582"/>
      <c r="EI35" s="582"/>
      <c r="EJ35" s="582"/>
      <c r="EK35" s="582"/>
      <c r="EL35" s="582"/>
      <c r="EM35" s="582"/>
      <c r="EN35" s="582"/>
      <c r="EO35" s="582"/>
      <c r="EP35" s="582"/>
      <c r="EQ35" s="582"/>
      <c r="ER35" s="582"/>
      <c r="ES35" s="582"/>
      <c r="ET35" s="582"/>
      <c r="EU35" s="582"/>
      <c r="EV35" s="582"/>
      <c r="EW35" s="582"/>
      <c r="EX35" s="582"/>
      <c r="EY35" s="582"/>
      <c r="EZ35" s="582"/>
      <c r="FA35" s="582"/>
      <c r="FB35" s="582"/>
      <c r="FC35" s="582"/>
      <c r="FD35" s="582"/>
      <c r="FE35" s="582"/>
      <c r="FF35" s="582"/>
      <c r="FG35" s="582"/>
      <c r="FH35" s="582"/>
      <c r="FI35" s="582"/>
      <c r="FJ35" s="582"/>
      <c r="FK35" s="582"/>
      <c r="FL35" s="582"/>
      <c r="FM35" s="582"/>
      <c r="FN35" s="582"/>
      <c r="FO35" s="582"/>
      <c r="FP35" s="582"/>
      <c r="FQ35" s="582"/>
      <c r="FR35" s="582"/>
      <c r="FS35" s="582"/>
      <c r="FT35" s="582"/>
      <c r="FU35" s="582"/>
      <c r="FV35" s="582"/>
      <c r="FW35" s="582"/>
      <c r="FX35" s="582"/>
      <c r="FY35" s="582"/>
      <c r="FZ35" s="582"/>
      <c r="GA35" s="582"/>
      <c r="GB35" s="582"/>
      <c r="GC35" s="582"/>
      <c r="GD35" s="582"/>
      <c r="GE35" s="582"/>
      <c r="GF35" s="582"/>
      <c r="GG35" s="582"/>
      <c r="GH35" s="582"/>
      <c r="GI35" s="582"/>
      <c r="GJ35" s="582"/>
      <c r="GK35" s="582"/>
      <c r="GL35" s="582"/>
      <c r="GM35" s="582"/>
      <c r="GN35" s="582"/>
      <c r="GO35" s="582"/>
      <c r="GP35" s="582"/>
      <c r="GQ35" s="582"/>
      <c r="GR35" s="582"/>
      <c r="GS35" s="582"/>
      <c r="GT35" s="582"/>
      <c r="GU35" s="582"/>
      <c r="GV35" s="582"/>
      <c r="GW35" s="582"/>
      <c r="GX35" s="582"/>
      <c r="GY35" s="582"/>
      <c r="GZ35" s="582"/>
      <c r="HA35" s="582"/>
      <c r="HB35" s="582"/>
      <c r="HC35" s="582"/>
      <c r="HD35" s="582"/>
      <c r="HE35" s="582"/>
      <c r="HF35" s="582"/>
      <c r="HG35" s="582"/>
      <c r="HH35" s="582"/>
      <c r="HI35" s="582"/>
      <c r="HJ35" s="582"/>
      <c r="HK35" s="582"/>
      <c r="HL35" s="582"/>
      <c r="HM35" s="582"/>
      <c r="HN35" s="582"/>
      <c r="HO35" s="582"/>
      <c r="HP35" s="582"/>
      <c r="HQ35" s="582"/>
      <c r="HR35" s="582"/>
      <c r="HS35" s="582"/>
      <c r="HT35" s="582"/>
      <c r="HU35" s="582"/>
      <c r="HV35" s="582"/>
      <c r="HW35" s="582"/>
      <c r="HX35" s="582"/>
    </row>
    <row r="36" spans="1:232" s="574" customFormat="1" ht="13" customHeight="1" x14ac:dyDescent="0.25">
      <c r="A36" s="608"/>
      <c r="B36" s="590">
        <f>B35+1</f>
        <v>3</v>
      </c>
      <c r="C36" s="189" t="s">
        <v>499</v>
      </c>
      <c r="D36" s="609"/>
      <c r="E36" s="206">
        <v>3</v>
      </c>
      <c r="F36" s="222"/>
      <c r="G36" s="321"/>
      <c r="H36" s="281"/>
      <c r="I36" s="581"/>
      <c r="J36" s="581"/>
      <c r="K36" s="581"/>
      <c r="L36" s="581"/>
      <c r="M36" s="581"/>
      <c r="N36" s="581"/>
      <c r="O36" s="581"/>
      <c r="P36" s="582"/>
      <c r="Q36" s="582"/>
      <c r="R36" s="582"/>
      <c r="S36" s="582"/>
      <c r="T36" s="582"/>
      <c r="U36" s="582"/>
      <c r="V36" s="582"/>
      <c r="W36" s="582"/>
      <c r="X36" s="582"/>
      <c r="Y36" s="582"/>
      <c r="Z36" s="582"/>
      <c r="AA36" s="582"/>
      <c r="AB36" s="582"/>
      <c r="AC36" s="582"/>
      <c r="AD36" s="582"/>
      <c r="AE36" s="582"/>
      <c r="AF36" s="582"/>
      <c r="AG36" s="582"/>
      <c r="AH36" s="582"/>
      <c r="AI36" s="582"/>
      <c r="AJ36" s="582"/>
      <c r="AK36" s="582"/>
      <c r="AL36" s="582"/>
      <c r="AM36" s="582"/>
      <c r="AN36" s="582"/>
      <c r="AO36" s="582"/>
      <c r="AP36" s="582"/>
      <c r="AQ36" s="582"/>
      <c r="AR36" s="582"/>
      <c r="AS36" s="582"/>
      <c r="AT36" s="582"/>
      <c r="AU36" s="582"/>
      <c r="AV36" s="582"/>
      <c r="AW36" s="582"/>
      <c r="AX36" s="582"/>
      <c r="AY36" s="582"/>
      <c r="AZ36" s="582"/>
      <c r="BA36" s="582"/>
      <c r="BB36" s="582"/>
      <c r="BC36" s="582"/>
      <c r="BD36" s="582"/>
      <c r="BE36" s="582"/>
      <c r="BF36" s="582"/>
      <c r="BG36" s="582"/>
      <c r="BH36" s="582"/>
      <c r="BI36" s="582"/>
      <c r="BJ36" s="582"/>
      <c r="BK36" s="582"/>
      <c r="BL36" s="582"/>
      <c r="BM36" s="582"/>
      <c r="BN36" s="582"/>
      <c r="BO36" s="582"/>
      <c r="BP36" s="582"/>
      <c r="BQ36" s="582"/>
      <c r="BR36" s="582"/>
      <c r="BS36" s="582"/>
      <c r="BT36" s="582"/>
      <c r="BU36" s="582"/>
      <c r="BV36" s="582"/>
      <c r="BW36" s="582"/>
      <c r="BX36" s="582"/>
      <c r="BY36" s="582"/>
      <c r="BZ36" s="582"/>
      <c r="CA36" s="582"/>
      <c r="CB36" s="582"/>
      <c r="CC36" s="582"/>
      <c r="CD36" s="582"/>
      <c r="CE36" s="582"/>
      <c r="CF36" s="582"/>
      <c r="CG36" s="582"/>
      <c r="CH36" s="582"/>
      <c r="CI36" s="582"/>
      <c r="CJ36" s="582"/>
      <c r="CK36" s="582"/>
      <c r="CL36" s="582"/>
      <c r="CM36" s="582"/>
      <c r="CN36" s="582"/>
      <c r="CO36" s="582"/>
      <c r="CP36" s="582"/>
      <c r="CQ36" s="582"/>
      <c r="CR36" s="582"/>
      <c r="CS36" s="582"/>
      <c r="CT36" s="582"/>
      <c r="CU36" s="582"/>
      <c r="CV36" s="582"/>
      <c r="CW36" s="582"/>
      <c r="CX36" s="582"/>
      <c r="CY36" s="582"/>
      <c r="CZ36" s="582"/>
      <c r="DA36" s="582"/>
      <c r="DB36" s="582"/>
      <c r="DC36" s="582"/>
      <c r="DD36" s="582"/>
      <c r="DE36" s="582"/>
      <c r="DF36" s="582"/>
      <c r="DG36" s="582"/>
      <c r="DH36" s="582"/>
      <c r="DI36" s="582"/>
      <c r="DJ36" s="582"/>
      <c r="DK36" s="582"/>
      <c r="DL36" s="582"/>
      <c r="DM36" s="582"/>
      <c r="DN36" s="582"/>
      <c r="DO36" s="582"/>
      <c r="DP36" s="582"/>
      <c r="DQ36" s="582"/>
      <c r="DR36" s="582"/>
      <c r="DS36" s="582"/>
      <c r="DT36" s="582"/>
      <c r="DU36" s="582"/>
      <c r="DV36" s="582"/>
      <c r="DW36" s="582"/>
      <c r="DX36" s="582"/>
      <c r="DY36" s="582"/>
      <c r="DZ36" s="582"/>
      <c r="EA36" s="582"/>
      <c r="EB36" s="582"/>
      <c r="EC36" s="582"/>
      <c r="ED36" s="582"/>
      <c r="EE36" s="582"/>
      <c r="EF36" s="582"/>
      <c r="EG36" s="582"/>
      <c r="EH36" s="582"/>
      <c r="EI36" s="582"/>
      <c r="EJ36" s="582"/>
      <c r="EK36" s="582"/>
      <c r="EL36" s="582"/>
      <c r="EM36" s="582"/>
      <c r="EN36" s="582"/>
      <c r="EO36" s="582"/>
      <c r="EP36" s="582"/>
      <c r="EQ36" s="582"/>
      <c r="ER36" s="582"/>
      <c r="ES36" s="582"/>
      <c r="ET36" s="582"/>
      <c r="EU36" s="582"/>
      <c r="EV36" s="582"/>
      <c r="EW36" s="582"/>
      <c r="EX36" s="582"/>
      <c r="EY36" s="582"/>
      <c r="EZ36" s="582"/>
      <c r="FA36" s="582"/>
      <c r="FB36" s="582"/>
      <c r="FC36" s="582"/>
      <c r="FD36" s="582"/>
      <c r="FE36" s="582"/>
      <c r="FF36" s="582"/>
      <c r="FG36" s="582"/>
      <c r="FH36" s="582"/>
      <c r="FI36" s="582"/>
      <c r="FJ36" s="582"/>
      <c r="FK36" s="582"/>
      <c r="FL36" s="582"/>
      <c r="FM36" s="582"/>
      <c r="FN36" s="582"/>
      <c r="FO36" s="582"/>
      <c r="FP36" s="582"/>
      <c r="FQ36" s="582"/>
      <c r="FR36" s="582"/>
      <c r="FS36" s="582"/>
      <c r="FT36" s="582"/>
      <c r="FU36" s="582"/>
      <c r="FV36" s="582"/>
      <c r="FW36" s="582"/>
      <c r="FX36" s="582"/>
      <c r="FY36" s="582"/>
      <c r="FZ36" s="582"/>
      <c r="GA36" s="582"/>
      <c r="GB36" s="582"/>
      <c r="GC36" s="582"/>
      <c r="GD36" s="582"/>
      <c r="GE36" s="582"/>
      <c r="GF36" s="582"/>
      <c r="GG36" s="582"/>
      <c r="GH36" s="582"/>
      <c r="GI36" s="582"/>
      <c r="GJ36" s="582"/>
      <c r="GK36" s="582"/>
      <c r="GL36" s="582"/>
      <c r="GM36" s="582"/>
      <c r="GN36" s="582"/>
      <c r="GO36" s="582"/>
      <c r="GP36" s="582"/>
      <c r="GQ36" s="582"/>
      <c r="GR36" s="582"/>
      <c r="GS36" s="582"/>
      <c r="GT36" s="582"/>
      <c r="GU36" s="582"/>
      <c r="GV36" s="582"/>
      <c r="GW36" s="582"/>
      <c r="GX36" s="582"/>
      <c r="GY36" s="582"/>
      <c r="GZ36" s="582"/>
      <c r="HA36" s="582"/>
      <c r="HB36" s="582"/>
      <c r="HC36" s="582"/>
      <c r="HD36" s="582"/>
      <c r="HE36" s="582"/>
      <c r="HF36" s="582"/>
      <c r="HG36" s="582"/>
      <c r="HH36" s="582"/>
      <c r="HI36" s="582"/>
      <c r="HJ36" s="582"/>
      <c r="HK36" s="582"/>
      <c r="HL36" s="582"/>
      <c r="HM36" s="582"/>
      <c r="HN36" s="582"/>
      <c r="HO36" s="582"/>
      <c r="HP36" s="582"/>
      <c r="HQ36" s="582"/>
      <c r="HR36" s="582"/>
      <c r="HS36" s="582"/>
      <c r="HT36" s="582"/>
      <c r="HU36" s="582"/>
      <c r="HV36" s="582"/>
      <c r="HW36" s="582"/>
      <c r="HX36" s="582"/>
    </row>
    <row r="37" spans="1:232" s="574" customFormat="1" ht="13" customHeight="1" x14ac:dyDescent="0.25">
      <c r="A37" s="608"/>
      <c r="B37" s="590">
        <f>B36+1</f>
        <v>4</v>
      </c>
      <c r="C37" s="189" t="s">
        <v>500</v>
      </c>
      <c r="D37" s="609"/>
      <c r="E37" s="206">
        <v>2</v>
      </c>
      <c r="F37" s="222"/>
      <c r="G37" s="321"/>
      <c r="H37" s="281"/>
      <c r="I37" s="581"/>
      <c r="J37" s="581"/>
      <c r="K37" s="581"/>
      <c r="L37" s="581"/>
      <c r="M37" s="581"/>
      <c r="N37" s="581"/>
      <c r="O37" s="581"/>
      <c r="P37" s="582"/>
      <c r="Q37" s="582"/>
      <c r="R37" s="582"/>
      <c r="S37" s="582"/>
      <c r="T37" s="582"/>
      <c r="U37" s="582"/>
      <c r="V37" s="582"/>
      <c r="W37" s="582"/>
      <c r="X37" s="582"/>
      <c r="Y37" s="582"/>
      <c r="Z37" s="582"/>
      <c r="AA37" s="582"/>
      <c r="AB37" s="582"/>
      <c r="AC37" s="582"/>
      <c r="AD37" s="582"/>
      <c r="AE37" s="582"/>
      <c r="AF37" s="582"/>
      <c r="AG37" s="582"/>
      <c r="AH37" s="582"/>
      <c r="AI37" s="582"/>
      <c r="AJ37" s="582"/>
      <c r="AK37" s="582"/>
      <c r="AL37" s="582"/>
      <c r="AM37" s="582"/>
      <c r="AN37" s="582"/>
      <c r="AO37" s="582"/>
      <c r="AP37" s="582"/>
      <c r="AQ37" s="582"/>
      <c r="AR37" s="582"/>
      <c r="AS37" s="582"/>
      <c r="AT37" s="582"/>
      <c r="AU37" s="582"/>
      <c r="AV37" s="582"/>
      <c r="AW37" s="582"/>
      <c r="AX37" s="582"/>
      <c r="AY37" s="582"/>
      <c r="AZ37" s="582"/>
      <c r="BA37" s="582"/>
      <c r="BB37" s="582"/>
      <c r="BC37" s="582"/>
      <c r="BD37" s="582"/>
      <c r="BE37" s="582"/>
      <c r="BF37" s="582"/>
      <c r="BG37" s="582"/>
      <c r="BH37" s="582"/>
      <c r="BI37" s="582"/>
      <c r="BJ37" s="582"/>
      <c r="BK37" s="582"/>
      <c r="BL37" s="582"/>
      <c r="BM37" s="582"/>
      <c r="BN37" s="582"/>
      <c r="BO37" s="582"/>
      <c r="BP37" s="582"/>
      <c r="BQ37" s="582"/>
      <c r="BR37" s="582"/>
      <c r="BS37" s="582"/>
      <c r="BT37" s="582"/>
      <c r="BU37" s="582"/>
      <c r="BV37" s="582"/>
      <c r="BW37" s="582"/>
      <c r="BX37" s="582"/>
      <c r="BY37" s="582"/>
      <c r="BZ37" s="582"/>
      <c r="CA37" s="582"/>
      <c r="CB37" s="582"/>
      <c r="CC37" s="582"/>
      <c r="CD37" s="582"/>
      <c r="CE37" s="582"/>
      <c r="CF37" s="582"/>
      <c r="CG37" s="582"/>
      <c r="CH37" s="582"/>
      <c r="CI37" s="582"/>
      <c r="CJ37" s="582"/>
      <c r="CK37" s="582"/>
      <c r="CL37" s="582"/>
      <c r="CM37" s="582"/>
      <c r="CN37" s="582"/>
      <c r="CO37" s="582"/>
      <c r="CP37" s="582"/>
      <c r="CQ37" s="582"/>
      <c r="CR37" s="582"/>
      <c r="CS37" s="582"/>
      <c r="CT37" s="582"/>
      <c r="CU37" s="582"/>
      <c r="CV37" s="582"/>
      <c r="CW37" s="582"/>
      <c r="CX37" s="582"/>
      <c r="CY37" s="582"/>
      <c r="CZ37" s="582"/>
      <c r="DA37" s="582"/>
      <c r="DB37" s="582"/>
      <c r="DC37" s="582"/>
      <c r="DD37" s="582"/>
      <c r="DE37" s="582"/>
      <c r="DF37" s="582"/>
      <c r="DG37" s="582"/>
      <c r="DH37" s="582"/>
      <c r="DI37" s="582"/>
      <c r="DJ37" s="582"/>
      <c r="DK37" s="582"/>
      <c r="DL37" s="582"/>
      <c r="DM37" s="582"/>
      <c r="DN37" s="582"/>
      <c r="DO37" s="582"/>
      <c r="DP37" s="582"/>
      <c r="DQ37" s="582"/>
      <c r="DR37" s="582"/>
      <c r="DS37" s="582"/>
      <c r="DT37" s="582"/>
      <c r="DU37" s="582"/>
      <c r="DV37" s="582"/>
      <c r="DW37" s="582"/>
      <c r="DX37" s="582"/>
      <c r="DY37" s="582"/>
      <c r="DZ37" s="582"/>
      <c r="EA37" s="582"/>
      <c r="EB37" s="582"/>
      <c r="EC37" s="582"/>
      <c r="ED37" s="582"/>
      <c r="EE37" s="582"/>
      <c r="EF37" s="582"/>
      <c r="EG37" s="582"/>
      <c r="EH37" s="582"/>
      <c r="EI37" s="582"/>
      <c r="EJ37" s="582"/>
      <c r="EK37" s="582"/>
      <c r="EL37" s="582"/>
      <c r="EM37" s="582"/>
      <c r="EN37" s="582"/>
      <c r="EO37" s="582"/>
      <c r="EP37" s="582"/>
      <c r="EQ37" s="582"/>
      <c r="ER37" s="582"/>
      <c r="ES37" s="582"/>
      <c r="ET37" s="582"/>
      <c r="EU37" s="582"/>
      <c r="EV37" s="582"/>
      <c r="EW37" s="582"/>
      <c r="EX37" s="582"/>
      <c r="EY37" s="582"/>
      <c r="EZ37" s="582"/>
      <c r="FA37" s="582"/>
      <c r="FB37" s="582"/>
      <c r="FC37" s="582"/>
      <c r="FD37" s="582"/>
      <c r="FE37" s="582"/>
      <c r="FF37" s="582"/>
      <c r="FG37" s="582"/>
      <c r="FH37" s="582"/>
      <c r="FI37" s="582"/>
      <c r="FJ37" s="582"/>
      <c r="FK37" s="582"/>
      <c r="FL37" s="582"/>
      <c r="FM37" s="582"/>
      <c r="FN37" s="582"/>
      <c r="FO37" s="582"/>
      <c r="FP37" s="582"/>
      <c r="FQ37" s="582"/>
      <c r="FR37" s="582"/>
      <c r="FS37" s="582"/>
      <c r="FT37" s="582"/>
      <c r="FU37" s="582"/>
      <c r="FV37" s="582"/>
      <c r="FW37" s="582"/>
      <c r="FX37" s="582"/>
      <c r="FY37" s="582"/>
      <c r="FZ37" s="582"/>
      <c r="GA37" s="582"/>
      <c r="GB37" s="582"/>
      <c r="GC37" s="582"/>
      <c r="GD37" s="582"/>
      <c r="GE37" s="582"/>
      <c r="GF37" s="582"/>
      <c r="GG37" s="582"/>
      <c r="GH37" s="582"/>
      <c r="GI37" s="582"/>
      <c r="GJ37" s="582"/>
      <c r="GK37" s="582"/>
      <c r="GL37" s="582"/>
      <c r="GM37" s="582"/>
      <c r="GN37" s="582"/>
      <c r="GO37" s="582"/>
      <c r="GP37" s="582"/>
      <c r="GQ37" s="582"/>
      <c r="GR37" s="582"/>
      <c r="GS37" s="582"/>
      <c r="GT37" s="582"/>
      <c r="GU37" s="582"/>
      <c r="GV37" s="582"/>
      <c r="GW37" s="582"/>
      <c r="GX37" s="582"/>
      <c r="GY37" s="582"/>
      <c r="GZ37" s="582"/>
      <c r="HA37" s="582"/>
      <c r="HB37" s="582"/>
      <c r="HC37" s="582"/>
      <c r="HD37" s="582"/>
      <c r="HE37" s="582"/>
      <c r="HF37" s="582"/>
      <c r="HG37" s="582"/>
      <c r="HH37" s="582"/>
      <c r="HI37" s="582"/>
      <c r="HJ37" s="582"/>
      <c r="HK37" s="582"/>
      <c r="HL37" s="582"/>
      <c r="HM37" s="582"/>
      <c r="HN37" s="582"/>
      <c r="HO37" s="582"/>
      <c r="HP37" s="582"/>
      <c r="HQ37" s="582"/>
      <c r="HR37" s="582"/>
      <c r="HS37" s="582"/>
      <c r="HT37" s="582"/>
      <c r="HU37" s="582"/>
      <c r="HV37" s="582"/>
      <c r="HW37" s="582"/>
      <c r="HX37" s="582"/>
    </row>
    <row r="38" spans="1:232" s="574" customFormat="1" ht="13" customHeight="1" x14ac:dyDescent="0.25">
      <c r="A38" s="599"/>
      <c r="B38" s="593">
        <f>B37+1</f>
        <v>5</v>
      </c>
      <c r="C38" s="190" t="s">
        <v>501</v>
      </c>
      <c r="D38" s="600"/>
      <c r="E38" s="206">
        <v>2</v>
      </c>
      <c r="F38" s="222"/>
      <c r="G38" s="321"/>
      <c r="H38" s="281"/>
      <c r="I38" s="581"/>
      <c r="J38" s="581"/>
      <c r="K38" s="581"/>
      <c r="L38" s="581"/>
      <c r="M38" s="581"/>
      <c r="N38" s="581"/>
      <c r="O38" s="581"/>
      <c r="P38" s="582"/>
      <c r="Q38" s="582"/>
      <c r="R38" s="582"/>
      <c r="S38" s="582"/>
      <c r="T38" s="582"/>
      <c r="U38" s="582"/>
      <c r="V38" s="582"/>
      <c r="W38" s="582"/>
      <c r="X38" s="582"/>
      <c r="Y38" s="582"/>
      <c r="Z38" s="582"/>
      <c r="AA38" s="582"/>
      <c r="AB38" s="582"/>
      <c r="AC38" s="582"/>
      <c r="AD38" s="582"/>
      <c r="AE38" s="582"/>
      <c r="AF38" s="582"/>
      <c r="AG38" s="582"/>
      <c r="AH38" s="582"/>
      <c r="AI38" s="582"/>
      <c r="AJ38" s="582"/>
      <c r="AK38" s="582"/>
      <c r="AL38" s="582"/>
      <c r="AM38" s="582"/>
      <c r="AN38" s="582"/>
      <c r="AO38" s="582"/>
      <c r="AP38" s="582"/>
      <c r="AQ38" s="582"/>
      <c r="AR38" s="582"/>
      <c r="AS38" s="582"/>
      <c r="AT38" s="582"/>
      <c r="AU38" s="582"/>
      <c r="AV38" s="582"/>
      <c r="AW38" s="582"/>
      <c r="AX38" s="582"/>
      <c r="AY38" s="582"/>
      <c r="AZ38" s="582"/>
      <c r="BA38" s="582"/>
      <c r="BB38" s="582"/>
      <c r="BC38" s="582"/>
      <c r="BD38" s="582"/>
      <c r="BE38" s="582"/>
      <c r="BF38" s="582"/>
      <c r="BG38" s="582"/>
      <c r="BH38" s="582"/>
      <c r="BI38" s="582"/>
      <c r="BJ38" s="582"/>
      <c r="BK38" s="582"/>
      <c r="BL38" s="582"/>
      <c r="BM38" s="582"/>
      <c r="BN38" s="582"/>
      <c r="BO38" s="582"/>
      <c r="BP38" s="582"/>
      <c r="BQ38" s="582"/>
      <c r="BR38" s="582"/>
      <c r="BS38" s="582"/>
      <c r="BT38" s="582"/>
      <c r="BU38" s="582"/>
      <c r="BV38" s="582"/>
      <c r="BW38" s="582"/>
      <c r="BX38" s="582"/>
      <c r="BY38" s="582"/>
      <c r="BZ38" s="582"/>
      <c r="CA38" s="582"/>
      <c r="CB38" s="582"/>
      <c r="CC38" s="582"/>
      <c r="CD38" s="582"/>
      <c r="CE38" s="582"/>
      <c r="CF38" s="582"/>
      <c r="CG38" s="582"/>
      <c r="CH38" s="582"/>
      <c r="CI38" s="582"/>
      <c r="CJ38" s="582"/>
      <c r="CK38" s="582"/>
      <c r="CL38" s="582"/>
      <c r="CM38" s="582"/>
      <c r="CN38" s="582"/>
      <c r="CO38" s="582"/>
      <c r="CP38" s="582"/>
      <c r="CQ38" s="582"/>
      <c r="CR38" s="582"/>
      <c r="CS38" s="582"/>
      <c r="CT38" s="582"/>
      <c r="CU38" s="582"/>
      <c r="CV38" s="582"/>
      <c r="CW38" s="582"/>
      <c r="CX38" s="582"/>
      <c r="CY38" s="582"/>
      <c r="CZ38" s="582"/>
      <c r="DA38" s="582"/>
      <c r="DB38" s="582"/>
      <c r="DC38" s="582"/>
      <c r="DD38" s="582"/>
      <c r="DE38" s="582"/>
      <c r="DF38" s="582"/>
      <c r="DG38" s="582"/>
      <c r="DH38" s="582"/>
      <c r="DI38" s="582"/>
      <c r="DJ38" s="582"/>
      <c r="DK38" s="582"/>
      <c r="DL38" s="582"/>
      <c r="DM38" s="582"/>
      <c r="DN38" s="582"/>
      <c r="DO38" s="582"/>
      <c r="DP38" s="582"/>
      <c r="DQ38" s="582"/>
      <c r="DR38" s="582"/>
      <c r="DS38" s="582"/>
      <c r="DT38" s="582"/>
      <c r="DU38" s="582"/>
      <c r="DV38" s="582"/>
      <c r="DW38" s="582"/>
      <c r="DX38" s="582"/>
      <c r="DY38" s="582"/>
      <c r="DZ38" s="582"/>
      <c r="EA38" s="582"/>
      <c r="EB38" s="582"/>
      <c r="EC38" s="582"/>
      <c r="ED38" s="582"/>
      <c r="EE38" s="582"/>
      <c r="EF38" s="582"/>
      <c r="EG38" s="582"/>
      <c r="EH38" s="582"/>
      <c r="EI38" s="582"/>
      <c r="EJ38" s="582"/>
      <c r="EK38" s="582"/>
      <c r="EL38" s="582"/>
      <c r="EM38" s="582"/>
      <c r="EN38" s="582"/>
      <c r="EO38" s="582"/>
      <c r="EP38" s="582"/>
      <c r="EQ38" s="582"/>
      <c r="ER38" s="582"/>
      <c r="ES38" s="582"/>
      <c r="ET38" s="582"/>
      <c r="EU38" s="582"/>
      <c r="EV38" s="582"/>
      <c r="EW38" s="582"/>
      <c r="EX38" s="582"/>
      <c r="EY38" s="582"/>
      <c r="EZ38" s="582"/>
      <c r="FA38" s="582"/>
      <c r="FB38" s="582"/>
      <c r="FC38" s="582"/>
      <c r="FD38" s="582"/>
      <c r="FE38" s="582"/>
      <c r="FF38" s="582"/>
      <c r="FG38" s="582"/>
      <c r="FH38" s="582"/>
      <c r="FI38" s="582"/>
      <c r="FJ38" s="582"/>
      <c r="FK38" s="582"/>
      <c r="FL38" s="582"/>
      <c r="FM38" s="582"/>
      <c r="FN38" s="582"/>
      <c r="FO38" s="582"/>
      <c r="FP38" s="582"/>
      <c r="FQ38" s="582"/>
      <c r="FR38" s="582"/>
      <c r="FS38" s="582"/>
      <c r="FT38" s="582"/>
      <c r="FU38" s="582"/>
      <c r="FV38" s="582"/>
      <c r="FW38" s="582"/>
      <c r="FX38" s="582"/>
      <c r="FY38" s="582"/>
      <c r="FZ38" s="582"/>
      <c r="GA38" s="582"/>
      <c r="GB38" s="582"/>
      <c r="GC38" s="582"/>
      <c r="GD38" s="582"/>
      <c r="GE38" s="582"/>
      <c r="GF38" s="582"/>
      <c r="GG38" s="582"/>
      <c r="GH38" s="582"/>
      <c r="GI38" s="582"/>
      <c r="GJ38" s="582"/>
      <c r="GK38" s="582"/>
      <c r="GL38" s="582"/>
      <c r="GM38" s="582"/>
      <c r="GN38" s="582"/>
      <c r="GO38" s="582"/>
      <c r="GP38" s="582"/>
      <c r="GQ38" s="582"/>
      <c r="GR38" s="582"/>
      <c r="GS38" s="582"/>
      <c r="GT38" s="582"/>
      <c r="GU38" s="582"/>
      <c r="GV38" s="582"/>
      <c r="GW38" s="582"/>
      <c r="GX38" s="582"/>
      <c r="GY38" s="582"/>
      <c r="GZ38" s="582"/>
      <c r="HA38" s="582"/>
      <c r="HB38" s="582"/>
      <c r="HC38" s="582"/>
      <c r="HD38" s="582"/>
      <c r="HE38" s="582"/>
      <c r="HF38" s="582"/>
      <c r="HG38" s="582"/>
      <c r="HH38" s="582"/>
      <c r="HI38" s="582"/>
      <c r="HJ38" s="582"/>
      <c r="HK38" s="582"/>
      <c r="HL38" s="582"/>
      <c r="HM38" s="582"/>
      <c r="HN38" s="582"/>
      <c r="HO38" s="582"/>
      <c r="HP38" s="582"/>
      <c r="HQ38" s="582"/>
      <c r="HR38" s="582"/>
      <c r="HS38" s="582"/>
      <c r="HT38" s="582"/>
      <c r="HU38" s="582"/>
      <c r="HV38" s="582"/>
      <c r="HW38" s="582"/>
      <c r="HX38" s="582"/>
    </row>
    <row r="39" spans="1:232" ht="23.15" customHeight="1" thickBot="1" x14ac:dyDescent="0.3">
      <c r="A39" s="395" t="s">
        <v>402</v>
      </c>
      <c r="B39" s="396"/>
      <c r="C39" s="396"/>
      <c r="D39" s="396"/>
      <c r="E39" s="229"/>
      <c r="F39" s="230">
        <f>SUM(F24:F38)</f>
        <v>0</v>
      </c>
      <c r="G39" s="231">
        <f>SUMIF(G24:G38,"Y",F24:F38)</f>
        <v>0</v>
      </c>
      <c r="H39" s="777"/>
      <c r="I39" s="581"/>
      <c r="J39" s="581"/>
      <c r="K39" s="581"/>
      <c r="L39" s="581"/>
      <c r="M39" s="581"/>
      <c r="N39" s="581"/>
      <c r="O39" s="581"/>
      <c r="P39" s="582"/>
      <c r="Q39" s="582"/>
      <c r="R39" s="582"/>
      <c r="S39" s="582"/>
      <c r="T39" s="582"/>
      <c r="U39" s="582"/>
      <c r="V39" s="582"/>
      <c r="W39" s="582"/>
      <c r="X39" s="582"/>
      <c r="Y39" s="582"/>
      <c r="Z39" s="582"/>
      <c r="AA39" s="582"/>
      <c r="AB39" s="582"/>
      <c r="AC39" s="582"/>
      <c r="AD39" s="582"/>
      <c r="AE39" s="582"/>
      <c r="AF39" s="582"/>
      <c r="AG39" s="582"/>
      <c r="AH39" s="582"/>
      <c r="AI39" s="582"/>
      <c r="AJ39" s="582"/>
      <c r="AK39" s="582"/>
      <c r="AL39" s="582"/>
      <c r="AM39" s="582"/>
      <c r="AN39" s="582"/>
      <c r="AO39" s="582"/>
      <c r="AP39" s="582"/>
      <c r="AQ39" s="582"/>
      <c r="AR39" s="582"/>
      <c r="AS39" s="582"/>
      <c r="AT39" s="582"/>
      <c r="AU39" s="582"/>
      <c r="AV39" s="582"/>
      <c r="AW39" s="582"/>
      <c r="AX39" s="582"/>
      <c r="AY39" s="582"/>
      <c r="AZ39" s="582"/>
      <c r="BA39" s="582"/>
      <c r="BB39" s="582"/>
      <c r="BC39" s="582"/>
      <c r="BD39" s="582"/>
      <c r="BE39" s="582"/>
      <c r="BF39" s="582"/>
      <c r="BG39" s="582"/>
      <c r="BH39" s="582"/>
      <c r="BI39" s="582"/>
      <c r="BJ39" s="582"/>
      <c r="BK39" s="582"/>
      <c r="BL39" s="582"/>
      <c r="BM39" s="582"/>
      <c r="BN39" s="582"/>
      <c r="BO39" s="582"/>
      <c r="BP39" s="582"/>
      <c r="BQ39" s="582"/>
      <c r="BR39" s="582"/>
      <c r="BS39" s="582"/>
      <c r="BT39" s="582"/>
      <c r="BU39" s="582"/>
      <c r="BV39" s="582"/>
      <c r="BW39" s="582"/>
      <c r="BX39" s="582"/>
      <c r="BY39" s="582"/>
      <c r="BZ39" s="582"/>
      <c r="CA39" s="582"/>
      <c r="CB39" s="582"/>
      <c r="CC39" s="582"/>
      <c r="CD39" s="582"/>
      <c r="CE39" s="582"/>
      <c r="CF39" s="582"/>
      <c r="CG39" s="582"/>
      <c r="CH39" s="582"/>
      <c r="CI39" s="582"/>
      <c r="CJ39" s="582"/>
      <c r="CK39" s="582"/>
      <c r="CL39" s="582"/>
      <c r="CM39" s="582"/>
      <c r="CN39" s="582"/>
      <c r="CO39" s="582"/>
      <c r="CP39" s="582"/>
      <c r="CQ39" s="582"/>
      <c r="CR39" s="582"/>
      <c r="CS39" s="582"/>
      <c r="CT39" s="582"/>
      <c r="CU39" s="582"/>
      <c r="CV39" s="582"/>
      <c r="CW39" s="582"/>
      <c r="CX39" s="582"/>
      <c r="CY39" s="582"/>
      <c r="CZ39" s="582"/>
      <c r="DA39" s="582"/>
      <c r="DB39" s="582"/>
      <c r="DC39" s="582"/>
      <c r="DD39" s="582"/>
      <c r="DE39" s="582"/>
      <c r="DF39" s="582"/>
      <c r="DG39" s="582"/>
      <c r="DH39" s="582"/>
      <c r="DI39" s="582"/>
      <c r="DJ39" s="582"/>
      <c r="DK39" s="582"/>
      <c r="DL39" s="582"/>
      <c r="DM39" s="582"/>
      <c r="DN39" s="582"/>
      <c r="DO39" s="582"/>
      <c r="DP39" s="582"/>
      <c r="DQ39" s="582"/>
      <c r="DR39" s="582"/>
      <c r="DS39" s="582"/>
      <c r="DT39" s="582"/>
      <c r="DU39" s="582"/>
      <c r="DV39" s="582"/>
      <c r="DW39" s="582"/>
      <c r="DX39" s="582"/>
      <c r="DY39" s="582"/>
      <c r="DZ39" s="582"/>
      <c r="EA39" s="582"/>
      <c r="EB39" s="582"/>
      <c r="EC39" s="582"/>
      <c r="ED39" s="582"/>
      <c r="EE39" s="582"/>
      <c r="EF39" s="582"/>
      <c r="EG39" s="582"/>
      <c r="EH39" s="582"/>
      <c r="EI39" s="582"/>
      <c r="EJ39" s="582"/>
      <c r="EK39" s="582"/>
      <c r="EL39" s="582"/>
      <c r="EM39" s="582"/>
      <c r="EN39" s="582"/>
      <c r="EO39" s="582"/>
      <c r="EP39" s="582"/>
      <c r="EQ39" s="582"/>
      <c r="ER39" s="582"/>
      <c r="ES39" s="582"/>
      <c r="ET39" s="582"/>
      <c r="EU39" s="582"/>
      <c r="EV39" s="582"/>
      <c r="EW39" s="582"/>
      <c r="EX39" s="582"/>
      <c r="EY39" s="582"/>
      <c r="EZ39" s="582"/>
      <c r="FA39" s="582"/>
      <c r="FB39" s="582"/>
      <c r="FC39" s="582"/>
      <c r="FD39" s="582"/>
      <c r="FE39" s="582"/>
      <c r="FF39" s="582"/>
      <c r="FG39" s="582"/>
      <c r="FH39" s="582"/>
      <c r="FI39" s="582"/>
      <c r="FJ39" s="582"/>
      <c r="FK39" s="582"/>
      <c r="FL39" s="582"/>
      <c r="FM39" s="582"/>
      <c r="FN39" s="582"/>
      <c r="FO39" s="582"/>
      <c r="FP39" s="582"/>
      <c r="FQ39" s="582"/>
      <c r="FR39" s="582"/>
      <c r="FS39" s="582"/>
      <c r="FT39" s="582"/>
      <c r="FU39" s="582"/>
      <c r="FV39" s="582"/>
      <c r="FW39" s="582"/>
      <c r="FX39" s="582"/>
      <c r="FY39" s="582"/>
      <c r="FZ39" s="582"/>
      <c r="GA39" s="582"/>
      <c r="GB39" s="582"/>
      <c r="GC39" s="582"/>
      <c r="GD39" s="582"/>
      <c r="GE39" s="582"/>
      <c r="GF39" s="582"/>
      <c r="GG39" s="582"/>
      <c r="GH39" s="582"/>
      <c r="GI39" s="582"/>
      <c r="GJ39" s="582"/>
      <c r="GK39" s="582"/>
      <c r="GL39" s="582"/>
      <c r="GM39" s="582"/>
      <c r="GN39" s="582"/>
      <c r="GO39" s="582"/>
      <c r="GP39" s="582"/>
      <c r="GQ39" s="582"/>
      <c r="GR39" s="582"/>
      <c r="GS39" s="582"/>
      <c r="GT39" s="582"/>
      <c r="GU39" s="582"/>
      <c r="GV39" s="582"/>
      <c r="GW39" s="582"/>
      <c r="GX39" s="582"/>
      <c r="GY39" s="582"/>
      <c r="GZ39" s="582"/>
      <c r="HA39" s="582"/>
      <c r="HB39" s="582"/>
      <c r="HC39" s="582"/>
      <c r="HD39" s="582"/>
      <c r="HE39" s="582"/>
      <c r="HF39" s="582"/>
      <c r="HG39" s="582"/>
      <c r="HH39" s="582"/>
      <c r="HI39" s="582"/>
      <c r="HJ39" s="582"/>
      <c r="HK39" s="582"/>
      <c r="HL39" s="582"/>
      <c r="HM39" s="582"/>
      <c r="HN39" s="582"/>
      <c r="HO39" s="582"/>
      <c r="HP39" s="582"/>
      <c r="HQ39" s="582"/>
      <c r="HR39" s="582"/>
      <c r="HS39" s="582"/>
      <c r="HT39" s="582"/>
      <c r="HU39" s="582"/>
      <c r="HV39" s="582"/>
      <c r="HW39" s="582"/>
      <c r="HX39" s="582"/>
    </row>
    <row r="40" spans="1:232" ht="3.75" customHeight="1" thickBot="1" x14ac:dyDescent="0.3">
      <c r="F40" s="582"/>
    </row>
    <row r="41" spans="1:232" s="583" customFormat="1" ht="20" customHeight="1" x14ac:dyDescent="0.35">
      <c r="A41" s="482" t="s">
        <v>57</v>
      </c>
      <c r="B41" s="227"/>
      <c r="C41" s="227"/>
      <c r="D41" s="227"/>
      <c r="E41" s="226"/>
      <c r="F41" s="227"/>
      <c r="G41" s="228"/>
      <c r="H41" s="779"/>
      <c r="I41" s="581"/>
      <c r="J41" s="581"/>
      <c r="K41" s="581"/>
      <c r="L41" s="581"/>
      <c r="M41" s="581"/>
      <c r="N41" s="581"/>
      <c r="O41" s="581"/>
      <c r="P41" s="582"/>
      <c r="Q41" s="582"/>
      <c r="R41" s="582"/>
      <c r="S41" s="582"/>
      <c r="T41" s="582"/>
      <c r="U41" s="582"/>
      <c r="V41" s="582"/>
      <c r="W41" s="582"/>
      <c r="X41" s="582"/>
      <c r="Y41" s="582"/>
      <c r="Z41" s="582"/>
      <c r="AA41" s="582"/>
      <c r="AB41" s="582"/>
      <c r="AC41" s="582"/>
      <c r="AD41" s="582"/>
      <c r="AE41" s="582"/>
      <c r="AF41" s="582"/>
      <c r="AG41" s="582"/>
      <c r="AH41" s="582"/>
      <c r="AI41" s="582"/>
      <c r="AJ41" s="582"/>
      <c r="AK41" s="582"/>
      <c r="AL41" s="582"/>
      <c r="AM41" s="582"/>
      <c r="AN41" s="582"/>
      <c r="AO41" s="582"/>
      <c r="AP41" s="582"/>
      <c r="AQ41" s="582"/>
      <c r="AR41" s="582"/>
      <c r="AS41" s="582"/>
      <c r="AT41" s="582"/>
      <c r="AU41" s="582"/>
      <c r="AV41" s="582"/>
      <c r="AW41" s="582"/>
      <c r="AX41" s="582"/>
      <c r="AY41" s="582"/>
      <c r="AZ41" s="582"/>
      <c r="BA41" s="582"/>
      <c r="BB41" s="582"/>
      <c r="BC41" s="582"/>
      <c r="BD41" s="582"/>
      <c r="BE41" s="582"/>
      <c r="BF41" s="582"/>
      <c r="BG41" s="582"/>
      <c r="BH41" s="582"/>
      <c r="BI41" s="582"/>
      <c r="BJ41" s="582"/>
      <c r="BK41" s="582"/>
      <c r="BL41" s="582"/>
      <c r="BM41" s="582"/>
      <c r="BN41" s="582"/>
      <c r="BO41" s="582"/>
      <c r="BP41" s="582"/>
      <c r="BQ41" s="582"/>
      <c r="BR41" s="582"/>
      <c r="BS41" s="582"/>
      <c r="BT41" s="582"/>
      <c r="BU41" s="582"/>
      <c r="BV41" s="582"/>
      <c r="BW41" s="582"/>
      <c r="BX41" s="582"/>
      <c r="BY41" s="582"/>
      <c r="BZ41" s="582"/>
      <c r="CA41" s="582"/>
      <c r="CB41" s="582"/>
      <c r="CC41" s="582"/>
      <c r="CD41" s="582"/>
      <c r="CE41" s="582"/>
      <c r="CF41" s="582"/>
      <c r="CG41" s="582"/>
      <c r="CH41" s="582"/>
      <c r="CI41" s="582"/>
      <c r="CJ41" s="582"/>
      <c r="CK41" s="582"/>
      <c r="CL41" s="582"/>
      <c r="CM41" s="582"/>
      <c r="CN41" s="582"/>
    </row>
    <row r="42" spans="1:232" s="583" customFormat="1" ht="15" customHeight="1" x14ac:dyDescent="0.35">
      <c r="A42" s="483" t="s">
        <v>217</v>
      </c>
      <c r="B42" s="484"/>
      <c r="C42" s="484"/>
      <c r="D42" s="485"/>
      <c r="E42" s="486"/>
      <c r="F42" s="486"/>
      <c r="G42" s="487"/>
      <c r="H42" s="782"/>
      <c r="I42" s="581"/>
      <c r="J42" s="581"/>
      <c r="K42" s="581"/>
      <c r="L42" s="581"/>
      <c r="M42" s="581"/>
      <c r="N42" s="581"/>
      <c r="O42" s="581"/>
      <c r="P42" s="582"/>
      <c r="Q42" s="582"/>
      <c r="R42" s="582"/>
      <c r="S42" s="582"/>
      <c r="T42" s="582"/>
      <c r="U42" s="582"/>
      <c r="V42" s="582"/>
      <c r="W42" s="582"/>
      <c r="X42" s="582"/>
      <c r="Y42" s="582"/>
      <c r="Z42" s="582"/>
      <c r="AA42" s="582"/>
      <c r="AB42" s="582"/>
      <c r="AC42" s="582"/>
      <c r="AD42" s="582"/>
      <c r="AE42" s="582"/>
      <c r="AF42" s="582"/>
      <c r="AG42" s="582"/>
      <c r="AH42" s="582"/>
      <c r="AI42" s="582"/>
      <c r="AJ42" s="582"/>
      <c r="AK42" s="582"/>
      <c r="AL42" s="582"/>
      <c r="AM42" s="582"/>
      <c r="AN42" s="582"/>
      <c r="AO42" s="582"/>
      <c r="AP42" s="582"/>
      <c r="AQ42" s="582"/>
      <c r="AR42" s="582"/>
      <c r="AS42" s="582"/>
      <c r="AT42" s="582"/>
      <c r="AU42" s="582"/>
      <c r="AV42" s="582"/>
      <c r="AW42" s="582"/>
      <c r="AX42" s="582"/>
      <c r="AY42" s="582"/>
      <c r="AZ42" s="582"/>
      <c r="BA42" s="582"/>
      <c r="BB42" s="582"/>
      <c r="BC42" s="582"/>
      <c r="BD42" s="582"/>
      <c r="BE42" s="582"/>
      <c r="BF42" s="582"/>
      <c r="BG42" s="582"/>
      <c r="BH42" s="582"/>
      <c r="BI42" s="582"/>
      <c r="BJ42" s="582"/>
      <c r="BK42" s="582"/>
      <c r="BL42" s="582"/>
      <c r="BM42" s="582"/>
      <c r="BN42" s="582"/>
      <c r="BO42" s="582"/>
      <c r="BP42" s="582"/>
      <c r="BQ42" s="582"/>
      <c r="BR42" s="582"/>
      <c r="BS42" s="582"/>
      <c r="BT42" s="582"/>
      <c r="BU42" s="582"/>
      <c r="BV42" s="582"/>
      <c r="BW42" s="582"/>
      <c r="BX42" s="582"/>
      <c r="BY42" s="582"/>
      <c r="BZ42" s="582"/>
      <c r="CA42" s="582"/>
      <c r="CB42" s="582"/>
      <c r="CC42" s="582"/>
      <c r="CD42" s="582"/>
      <c r="CE42" s="582"/>
      <c r="CF42" s="582"/>
      <c r="CG42" s="582"/>
      <c r="CH42" s="582"/>
      <c r="CI42" s="582"/>
      <c r="CJ42" s="582"/>
      <c r="CK42" s="582"/>
      <c r="CL42" s="582"/>
      <c r="CM42" s="582"/>
      <c r="CN42" s="582"/>
    </row>
    <row r="43" spans="1:232" s="583" customFormat="1" ht="15" customHeight="1" x14ac:dyDescent="0.35">
      <c r="A43" s="502" t="s">
        <v>525</v>
      </c>
      <c r="B43" s="507"/>
      <c r="C43" s="507"/>
      <c r="D43" s="508"/>
      <c r="E43" s="505"/>
      <c r="F43" s="505"/>
      <c r="G43" s="506"/>
      <c r="H43" s="775"/>
      <c r="I43" s="581"/>
      <c r="J43" s="581"/>
      <c r="K43" s="581"/>
      <c r="L43" s="581"/>
      <c r="M43" s="581"/>
      <c r="N43" s="581"/>
      <c r="O43" s="581"/>
      <c r="P43" s="582"/>
      <c r="Q43" s="582"/>
      <c r="R43" s="582"/>
      <c r="S43" s="582"/>
      <c r="T43" s="582"/>
      <c r="U43" s="582"/>
      <c r="V43" s="582"/>
      <c r="W43" s="582"/>
      <c r="X43" s="582"/>
      <c r="Y43" s="582"/>
      <c r="Z43" s="582"/>
      <c r="AA43" s="582"/>
      <c r="AB43" s="582"/>
      <c r="AC43" s="582"/>
      <c r="AD43" s="582"/>
      <c r="AE43" s="582"/>
      <c r="AF43" s="582"/>
      <c r="AG43" s="582"/>
      <c r="AH43" s="582"/>
      <c r="AI43" s="582"/>
      <c r="AJ43" s="582"/>
      <c r="AK43" s="582"/>
      <c r="AL43" s="582"/>
      <c r="AM43" s="582"/>
      <c r="AN43" s="582"/>
      <c r="AO43" s="582"/>
      <c r="AP43" s="582"/>
      <c r="AQ43" s="582"/>
      <c r="AR43" s="582"/>
      <c r="AS43" s="582"/>
      <c r="AT43" s="582"/>
      <c r="AU43" s="582"/>
      <c r="AV43" s="582"/>
      <c r="AW43" s="582"/>
      <c r="AX43" s="582"/>
      <c r="AY43" s="582"/>
      <c r="AZ43" s="582"/>
      <c r="BA43" s="582"/>
      <c r="BB43" s="582"/>
      <c r="BC43" s="582"/>
      <c r="BD43" s="582"/>
      <c r="BE43" s="582"/>
      <c r="BF43" s="582"/>
      <c r="BG43" s="582"/>
      <c r="BH43" s="582"/>
      <c r="BI43" s="582"/>
      <c r="BJ43" s="582"/>
      <c r="BK43" s="582"/>
      <c r="BL43" s="582"/>
      <c r="BM43" s="582"/>
      <c r="BN43" s="582"/>
      <c r="BO43" s="582"/>
      <c r="BP43" s="582"/>
      <c r="BQ43" s="582"/>
      <c r="BR43" s="582"/>
      <c r="BS43" s="582"/>
      <c r="BT43" s="582"/>
      <c r="BU43" s="582"/>
      <c r="BV43" s="582"/>
      <c r="BW43" s="582"/>
      <c r="BX43" s="582"/>
      <c r="BY43" s="582"/>
      <c r="BZ43" s="582"/>
      <c r="CA43" s="582"/>
      <c r="CB43" s="582"/>
      <c r="CC43" s="582"/>
      <c r="CD43" s="582"/>
      <c r="CE43" s="582"/>
      <c r="CF43" s="582"/>
      <c r="CG43" s="582"/>
      <c r="CH43" s="582"/>
      <c r="CI43" s="582"/>
      <c r="CJ43" s="582"/>
      <c r="CK43" s="582"/>
      <c r="CL43" s="582"/>
      <c r="CM43" s="582"/>
      <c r="CN43" s="582"/>
    </row>
    <row r="44" spans="1:232" ht="14.15" customHeight="1" x14ac:dyDescent="0.25">
      <c r="A44" s="612">
        <v>1</v>
      </c>
      <c r="B44" s="353" t="s">
        <v>523</v>
      </c>
      <c r="C44" s="353"/>
      <c r="D44" s="353"/>
      <c r="E44" s="210" t="s">
        <v>10</v>
      </c>
      <c r="F44" s="210" t="s">
        <v>10</v>
      </c>
      <c r="G44" s="221"/>
      <c r="H44" s="221"/>
    </row>
    <row r="45" spans="1:232" ht="14.15" customHeight="1" x14ac:dyDescent="0.25">
      <c r="A45" s="613">
        <f>A44+0.1</f>
        <v>1.1000000000000001</v>
      </c>
      <c r="B45" s="1" t="s">
        <v>295</v>
      </c>
      <c r="C45" s="1"/>
      <c r="D45" s="323"/>
      <c r="E45" s="307" t="s">
        <v>10</v>
      </c>
      <c r="F45" s="210" t="s">
        <v>10</v>
      </c>
      <c r="G45" s="314"/>
      <c r="H45" s="314"/>
    </row>
    <row r="46" spans="1:232" s="583" customFormat="1" ht="15" customHeight="1" x14ac:dyDescent="0.35">
      <c r="A46" s="492" t="s">
        <v>512</v>
      </c>
      <c r="B46" s="493"/>
      <c r="C46" s="493"/>
      <c r="D46" s="493"/>
      <c r="E46" s="494"/>
      <c r="F46" s="493"/>
      <c r="G46" s="495"/>
      <c r="H46" s="780"/>
      <c r="I46" s="581"/>
      <c r="J46" s="581"/>
      <c r="K46" s="581"/>
      <c r="L46" s="581"/>
      <c r="M46" s="581"/>
      <c r="N46" s="581"/>
      <c r="O46" s="581"/>
      <c r="P46" s="582"/>
      <c r="Q46" s="582"/>
      <c r="R46" s="582"/>
      <c r="S46" s="582"/>
      <c r="T46" s="582"/>
      <c r="U46" s="582"/>
      <c r="V46" s="582"/>
      <c r="W46" s="582"/>
      <c r="X46" s="582"/>
      <c r="Y46" s="582"/>
      <c r="Z46" s="582"/>
      <c r="AA46" s="582"/>
      <c r="AB46" s="582"/>
      <c r="AC46" s="582"/>
      <c r="AD46" s="582"/>
      <c r="AE46" s="582"/>
      <c r="AF46" s="582"/>
      <c r="AG46" s="582"/>
      <c r="AH46" s="582"/>
      <c r="AI46" s="582"/>
      <c r="AJ46" s="582"/>
      <c r="AK46" s="582"/>
      <c r="AL46" s="582"/>
      <c r="AM46" s="582"/>
      <c r="AN46" s="582"/>
      <c r="AO46" s="582"/>
      <c r="AP46" s="582"/>
      <c r="AQ46" s="582"/>
      <c r="AR46" s="582"/>
      <c r="AS46" s="582"/>
      <c r="AT46" s="582"/>
      <c r="AU46" s="582"/>
      <c r="AV46" s="582"/>
      <c r="AW46" s="582"/>
      <c r="AX46" s="582"/>
      <c r="AY46" s="582"/>
      <c r="AZ46" s="582"/>
      <c r="BA46" s="582"/>
      <c r="BB46" s="582"/>
      <c r="BC46" s="582"/>
      <c r="BD46" s="582"/>
      <c r="BE46" s="582"/>
      <c r="BF46" s="582"/>
      <c r="BG46" s="582"/>
      <c r="BH46" s="582"/>
      <c r="BI46" s="582"/>
      <c r="BJ46" s="582"/>
      <c r="BK46" s="582"/>
      <c r="BL46" s="582"/>
      <c r="BM46" s="582"/>
      <c r="BN46" s="582"/>
      <c r="BO46" s="582"/>
      <c r="BP46" s="582"/>
      <c r="BQ46" s="582"/>
      <c r="BR46" s="582"/>
      <c r="BS46" s="582"/>
      <c r="BT46" s="582"/>
      <c r="BU46" s="582"/>
      <c r="BV46" s="582"/>
      <c r="BW46" s="582"/>
      <c r="BX46" s="582"/>
      <c r="BY46" s="582"/>
      <c r="BZ46" s="582"/>
      <c r="CA46" s="582"/>
      <c r="CB46" s="582"/>
      <c r="CC46" s="582"/>
      <c r="CD46" s="582"/>
      <c r="CE46" s="582"/>
      <c r="CF46" s="582"/>
      <c r="CG46" s="582"/>
      <c r="CH46" s="582"/>
      <c r="CI46" s="582"/>
      <c r="CJ46" s="582"/>
      <c r="CK46" s="582"/>
      <c r="CL46" s="582"/>
      <c r="CM46" s="582"/>
      <c r="CN46" s="582"/>
    </row>
    <row r="47" spans="1:232" ht="14.15" customHeight="1" x14ac:dyDescent="0.25">
      <c r="A47" s="614">
        <f>A45+0.1</f>
        <v>1.2000000000000002</v>
      </c>
      <c r="B47" s="333" t="s">
        <v>107</v>
      </c>
      <c r="C47" s="333"/>
      <c r="D47" s="615"/>
      <c r="E47" s="354" t="s">
        <v>42</v>
      </c>
      <c r="F47" s="355"/>
      <c r="G47" s="356"/>
      <c r="H47" s="783"/>
    </row>
    <row r="48" spans="1:232" ht="14.15" customHeight="1" x14ac:dyDescent="0.25">
      <c r="A48" s="613"/>
      <c r="B48" s="590">
        <v>1</v>
      </c>
      <c r="C48" s="1" t="s">
        <v>160</v>
      </c>
      <c r="D48" s="1"/>
      <c r="E48" s="210">
        <v>3</v>
      </c>
      <c r="F48" s="222"/>
      <c r="G48" s="221"/>
      <c r="H48" s="221"/>
    </row>
    <row r="49" spans="1:92" ht="14.15" customHeight="1" x14ac:dyDescent="0.25">
      <c r="A49" s="616"/>
      <c r="B49" s="593">
        <f>B48+1</f>
        <v>2</v>
      </c>
      <c r="C49" s="4" t="s">
        <v>161</v>
      </c>
      <c r="D49" s="4"/>
      <c r="E49" s="210">
        <v>2</v>
      </c>
      <c r="F49" s="222"/>
      <c r="G49" s="221"/>
      <c r="H49" s="221"/>
    </row>
    <row r="50" spans="1:92" ht="14.15" customHeight="1" x14ac:dyDescent="0.25">
      <c r="A50" s="613">
        <f>A47+0.1</f>
        <v>1.3000000000000003</v>
      </c>
      <c r="B50" s="1" t="s">
        <v>108</v>
      </c>
      <c r="C50" s="1"/>
      <c r="D50" s="617"/>
      <c r="E50" s="354" t="s">
        <v>40</v>
      </c>
      <c r="F50" s="355"/>
      <c r="G50" s="356"/>
      <c r="H50" s="783"/>
    </row>
    <row r="51" spans="1:92" ht="14.15" customHeight="1" x14ac:dyDescent="0.25">
      <c r="A51" s="613"/>
      <c r="B51" s="3" t="s">
        <v>21</v>
      </c>
      <c r="C51" s="1" t="s">
        <v>281</v>
      </c>
      <c r="E51" s="210">
        <v>3</v>
      </c>
      <c r="F51" s="376"/>
      <c r="G51" s="385"/>
      <c r="H51" s="385"/>
    </row>
    <row r="52" spans="1:92" ht="14.15" customHeight="1" x14ac:dyDescent="0.25">
      <c r="A52" s="616"/>
      <c r="B52" s="5" t="s">
        <v>22</v>
      </c>
      <c r="C52" s="4" t="s">
        <v>282</v>
      </c>
      <c r="E52" s="210">
        <v>1</v>
      </c>
      <c r="F52" s="377"/>
      <c r="G52" s="387"/>
      <c r="H52" s="387"/>
    </row>
    <row r="53" spans="1:92" ht="14.15" customHeight="1" x14ac:dyDescent="0.25">
      <c r="A53" s="613">
        <f>A50+0.1</f>
        <v>1.4000000000000004</v>
      </c>
      <c r="B53" s="333" t="s">
        <v>165</v>
      </c>
      <c r="C53" s="333"/>
      <c r="D53" s="333"/>
      <c r="E53" s="354" t="s">
        <v>40</v>
      </c>
      <c r="F53" s="355"/>
      <c r="G53" s="356"/>
      <c r="H53" s="783"/>
    </row>
    <row r="54" spans="1:92" ht="14.15" customHeight="1" x14ac:dyDescent="0.25">
      <c r="A54" s="613"/>
      <c r="B54" s="590" t="s">
        <v>21</v>
      </c>
      <c r="C54" s="1" t="s">
        <v>27</v>
      </c>
      <c r="E54" s="210">
        <v>1</v>
      </c>
      <c r="F54" s="376"/>
      <c r="G54" s="385"/>
      <c r="H54" s="385"/>
    </row>
    <row r="55" spans="1:92" ht="14.15" customHeight="1" x14ac:dyDescent="0.25">
      <c r="A55" s="616"/>
      <c r="B55" s="593" t="s">
        <v>22</v>
      </c>
      <c r="C55" s="4" t="s">
        <v>28</v>
      </c>
      <c r="E55" s="210">
        <v>3</v>
      </c>
      <c r="F55" s="377"/>
      <c r="G55" s="387"/>
      <c r="H55" s="387"/>
    </row>
    <row r="56" spans="1:92" ht="14.15" customHeight="1" x14ac:dyDescent="0.25">
      <c r="A56" s="613">
        <f>A53+0.1</f>
        <v>1.5000000000000004</v>
      </c>
      <c r="B56" s="333" t="s">
        <v>107</v>
      </c>
      <c r="C56" s="333"/>
      <c r="D56" s="615"/>
      <c r="E56" s="354" t="s">
        <v>42</v>
      </c>
      <c r="F56" s="355"/>
      <c r="G56" s="356"/>
      <c r="H56" s="783"/>
    </row>
    <row r="57" spans="1:92" ht="14.15" customHeight="1" x14ac:dyDescent="0.25">
      <c r="A57" s="613"/>
      <c r="B57" s="590">
        <v>1</v>
      </c>
      <c r="C57" s="618" t="s">
        <v>249</v>
      </c>
      <c r="E57" s="210">
        <v>2</v>
      </c>
      <c r="F57" s="222"/>
      <c r="G57" s="221"/>
      <c r="H57" s="221"/>
    </row>
    <row r="58" spans="1:92" ht="27" customHeight="1" x14ac:dyDescent="0.25">
      <c r="A58" s="613"/>
      <c r="B58" s="590">
        <f>B57+1</f>
        <v>2</v>
      </c>
      <c r="C58" s="619" t="s">
        <v>250</v>
      </c>
      <c r="D58" s="619"/>
      <c r="E58" s="210">
        <v>1</v>
      </c>
      <c r="F58" s="222"/>
      <c r="G58" s="221"/>
      <c r="H58" s="221"/>
    </row>
    <row r="59" spans="1:92" ht="14.15" customHeight="1" x14ac:dyDescent="0.25">
      <c r="A59" s="613"/>
      <c r="B59" s="590">
        <f>B58+1</f>
        <v>3</v>
      </c>
      <c r="C59" s="618" t="s">
        <v>106</v>
      </c>
      <c r="E59" s="307">
        <v>2</v>
      </c>
      <c r="F59" s="222"/>
      <c r="G59" s="314"/>
      <c r="H59" s="314"/>
    </row>
    <row r="60" spans="1:92" s="583" customFormat="1" ht="15" customHeight="1" x14ac:dyDescent="0.35">
      <c r="A60" s="483" t="s">
        <v>120</v>
      </c>
      <c r="B60" s="484"/>
      <c r="C60" s="484"/>
      <c r="D60" s="484"/>
      <c r="E60" s="486"/>
      <c r="F60" s="484"/>
      <c r="G60" s="487"/>
      <c r="H60" s="782"/>
      <c r="I60" s="581"/>
      <c r="J60" s="581"/>
      <c r="K60" s="581"/>
      <c r="L60" s="581"/>
      <c r="M60" s="581"/>
      <c r="N60" s="581"/>
      <c r="O60" s="581"/>
      <c r="P60" s="582"/>
      <c r="Q60" s="582"/>
      <c r="R60" s="582"/>
      <c r="S60" s="582"/>
      <c r="T60" s="582"/>
      <c r="U60" s="582"/>
      <c r="V60" s="582"/>
      <c r="W60" s="582"/>
      <c r="X60" s="582"/>
      <c r="Y60" s="582"/>
      <c r="Z60" s="582"/>
      <c r="AA60" s="582"/>
      <c r="AB60" s="582"/>
      <c r="AC60" s="582"/>
      <c r="AD60" s="582"/>
      <c r="AE60" s="582"/>
      <c r="AF60" s="582"/>
      <c r="AG60" s="582"/>
      <c r="AH60" s="582"/>
      <c r="AI60" s="582"/>
      <c r="AJ60" s="582"/>
      <c r="AK60" s="582"/>
      <c r="AL60" s="582"/>
      <c r="AM60" s="582"/>
      <c r="AN60" s="582"/>
      <c r="AO60" s="582"/>
      <c r="AP60" s="582"/>
      <c r="AQ60" s="582"/>
      <c r="AR60" s="582"/>
      <c r="AS60" s="582"/>
      <c r="AT60" s="582"/>
      <c r="AU60" s="582"/>
      <c r="AV60" s="582"/>
      <c r="AW60" s="582"/>
      <c r="AX60" s="582"/>
      <c r="AY60" s="582"/>
      <c r="AZ60" s="582"/>
      <c r="BA60" s="582"/>
      <c r="BB60" s="582"/>
      <c r="BC60" s="582"/>
      <c r="BD60" s="582"/>
      <c r="BE60" s="582"/>
      <c r="BF60" s="582"/>
      <c r="BG60" s="582"/>
      <c r="BH60" s="582"/>
      <c r="BI60" s="582"/>
      <c r="BJ60" s="582"/>
      <c r="BK60" s="582"/>
      <c r="BL60" s="582"/>
      <c r="BM60" s="582"/>
      <c r="BN60" s="582"/>
      <c r="BO60" s="582"/>
      <c r="BP60" s="582"/>
      <c r="BQ60" s="582"/>
      <c r="BR60" s="582"/>
      <c r="BS60" s="582"/>
      <c r="BT60" s="582"/>
      <c r="BU60" s="582"/>
      <c r="BV60" s="582"/>
      <c r="BW60" s="582"/>
      <c r="BX60" s="582"/>
      <c r="BY60" s="582"/>
      <c r="BZ60" s="582"/>
      <c r="CA60" s="582"/>
      <c r="CB60" s="582"/>
      <c r="CC60" s="582"/>
      <c r="CD60" s="582"/>
      <c r="CE60" s="582"/>
      <c r="CF60" s="582"/>
      <c r="CG60" s="582"/>
      <c r="CH60" s="582"/>
      <c r="CI60" s="582"/>
      <c r="CJ60" s="582"/>
      <c r="CK60" s="582"/>
      <c r="CL60" s="582"/>
      <c r="CM60" s="582"/>
      <c r="CN60" s="582"/>
    </row>
    <row r="61" spans="1:92" s="583" customFormat="1" ht="15" customHeight="1" x14ac:dyDescent="0.35">
      <c r="A61" s="492" t="s">
        <v>512</v>
      </c>
      <c r="B61" s="493"/>
      <c r="C61" s="493"/>
      <c r="D61" s="493"/>
      <c r="E61" s="494"/>
      <c r="F61" s="493"/>
      <c r="G61" s="495"/>
      <c r="H61" s="780"/>
      <c r="I61" s="581"/>
      <c r="J61" s="581"/>
      <c r="K61" s="581"/>
      <c r="L61" s="581"/>
      <c r="M61" s="581"/>
      <c r="N61" s="581"/>
      <c r="O61" s="581"/>
      <c r="P61" s="582"/>
      <c r="Q61" s="582"/>
      <c r="R61" s="582"/>
      <c r="S61" s="582"/>
      <c r="T61" s="582"/>
      <c r="U61" s="582"/>
      <c r="V61" s="582"/>
      <c r="W61" s="582"/>
      <c r="X61" s="582"/>
      <c r="Y61" s="582"/>
      <c r="Z61" s="582"/>
      <c r="AA61" s="582"/>
      <c r="AB61" s="582"/>
      <c r="AC61" s="582"/>
      <c r="AD61" s="582"/>
      <c r="AE61" s="582"/>
      <c r="AF61" s="582"/>
      <c r="AG61" s="582"/>
      <c r="AH61" s="582"/>
      <c r="AI61" s="582"/>
      <c r="AJ61" s="582"/>
      <c r="AK61" s="582"/>
      <c r="AL61" s="582"/>
      <c r="AM61" s="582"/>
      <c r="AN61" s="582"/>
      <c r="AO61" s="582"/>
      <c r="AP61" s="582"/>
      <c r="AQ61" s="582"/>
      <c r="AR61" s="582"/>
      <c r="AS61" s="582"/>
      <c r="AT61" s="582"/>
      <c r="AU61" s="582"/>
      <c r="AV61" s="582"/>
      <c r="AW61" s="582"/>
      <c r="AX61" s="582"/>
      <c r="AY61" s="582"/>
      <c r="AZ61" s="582"/>
      <c r="BA61" s="582"/>
      <c r="BB61" s="582"/>
      <c r="BC61" s="582"/>
      <c r="BD61" s="582"/>
      <c r="BE61" s="582"/>
      <c r="BF61" s="582"/>
      <c r="BG61" s="582"/>
      <c r="BH61" s="582"/>
      <c r="BI61" s="582"/>
      <c r="BJ61" s="582"/>
      <c r="BK61" s="582"/>
      <c r="BL61" s="582"/>
      <c r="BM61" s="582"/>
      <c r="BN61" s="582"/>
      <c r="BO61" s="582"/>
      <c r="BP61" s="582"/>
      <c r="BQ61" s="582"/>
      <c r="BR61" s="582"/>
      <c r="BS61" s="582"/>
      <c r="BT61" s="582"/>
      <c r="BU61" s="582"/>
      <c r="BV61" s="582"/>
      <c r="BW61" s="582"/>
      <c r="BX61" s="582"/>
      <c r="BY61" s="582"/>
      <c r="BZ61" s="582"/>
      <c r="CA61" s="582"/>
      <c r="CB61" s="582"/>
      <c r="CC61" s="582"/>
      <c r="CD61" s="582"/>
      <c r="CE61" s="582"/>
      <c r="CF61" s="582"/>
      <c r="CG61" s="582"/>
      <c r="CH61" s="582"/>
      <c r="CI61" s="582"/>
      <c r="CJ61" s="582"/>
      <c r="CK61" s="582"/>
      <c r="CL61" s="582"/>
      <c r="CM61" s="582"/>
      <c r="CN61" s="582"/>
    </row>
    <row r="62" spans="1:92" ht="13" customHeight="1" x14ac:dyDescent="0.25">
      <c r="A62" s="612">
        <v>2</v>
      </c>
      <c r="B62" s="322" t="s">
        <v>70</v>
      </c>
      <c r="C62" s="322"/>
      <c r="D62" s="6"/>
      <c r="E62" s="210">
        <v>1</v>
      </c>
      <c r="F62" s="222"/>
      <c r="G62" s="221"/>
      <c r="H62" s="221"/>
    </row>
    <row r="63" spans="1:92" ht="13" customHeight="1" x14ac:dyDescent="0.25">
      <c r="A63" s="614">
        <f>A62+0.1</f>
        <v>2.1</v>
      </c>
      <c r="B63" s="333" t="s">
        <v>283</v>
      </c>
      <c r="C63" s="1"/>
      <c r="D63" s="1"/>
      <c r="E63" s="210">
        <v>1</v>
      </c>
      <c r="F63" s="222"/>
      <c r="G63" s="314"/>
      <c r="H63" s="314"/>
    </row>
    <row r="64" spans="1:92" ht="13" customHeight="1" x14ac:dyDescent="0.25">
      <c r="A64" s="612">
        <f>A63+0.1</f>
        <v>2.2000000000000002</v>
      </c>
      <c r="B64" s="322" t="s">
        <v>69</v>
      </c>
      <c r="C64" s="322"/>
      <c r="D64" s="6"/>
      <c r="E64" s="307">
        <v>1</v>
      </c>
      <c r="F64" s="222"/>
      <c r="G64" s="221"/>
      <c r="H64" s="221"/>
    </row>
    <row r="65" spans="1:92" s="583" customFormat="1" ht="15" customHeight="1" x14ac:dyDescent="0.35">
      <c r="A65" s="483" t="s">
        <v>109</v>
      </c>
      <c r="B65" s="484"/>
      <c r="C65" s="484"/>
      <c r="D65" s="484"/>
      <c r="E65" s="486"/>
      <c r="F65" s="484"/>
      <c r="G65" s="487"/>
      <c r="H65" s="782"/>
      <c r="I65" s="581"/>
      <c r="J65" s="581"/>
      <c r="K65" s="581"/>
      <c r="L65" s="581"/>
      <c r="M65" s="581"/>
      <c r="N65" s="581"/>
      <c r="O65" s="581"/>
      <c r="P65" s="582"/>
      <c r="Q65" s="582"/>
      <c r="R65" s="582"/>
      <c r="S65" s="582"/>
      <c r="T65" s="582"/>
      <c r="U65" s="582"/>
      <c r="V65" s="582"/>
      <c r="W65" s="582"/>
      <c r="X65" s="582"/>
      <c r="Y65" s="582"/>
      <c r="Z65" s="582"/>
      <c r="AA65" s="582"/>
      <c r="AB65" s="582"/>
      <c r="AC65" s="582"/>
      <c r="AD65" s="582"/>
      <c r="AE65" s="582"/>
      <c r="AF65" s="582"/>
      <c r="AG65" s="582"/>
      <c r="AH65" s="582"/>
      <c r="AI65" s="582"/>
      <c r="AJ65" s="582"/>
      <c r="AK65" s="582"/>
      <c r="AL65" s="582"/>
      <c r="AM65" s="582"/>
      <c r="AN65" s="582"/>
      <c r="AO65" s="582"/>
      <c r="AP65" s="582"/>
      <c r="AQ65" s="582"/>
      <c r="AR65" s="582"/>
      <c r="AS65" s="582"/>
      <c r="AT65" s="582"/>
      <c r="AU65" s="582"/>
      <c r="AV65" s="582"/>
      <c r="AW65" s="582"/>
      <c r="AX65" s="582"/>
      <c r="AY65" s="582"/>
      <c r="AZ65" s="582"/>
      <c r="BA65" s="582"/>
      <c r="BB65" s="582"/>
      <c r="BC65" s="582"/>
      <c r="BD65" s="582"/>
      <c r="BE65" s="582"/>
      <c r="BF65" s="582"/>
      <c r="BG65" s="582"/>
      <c r="BH65" s="582"/>
      <c r="BI65" s="582"/>
      <c r="BJ65" s="582"/>
      <c r="BK65" s="582"/>
      <c r="BL65" s="582"/>
      <c r="BM65" s="582"/>
      <c r="BN65" s="582"/>
      <c r="BO65" s="582"/>
      <c r="BP65" s="582"/>
      <c r="BQ65" s="582"/>
      <c r="BR65" s="582"/>
      <c r="BS65" s="582"/>
      <c r="BT65" s="582"/>
      <c r="BU65" s="582"/>
      <c r="BV65" s="582"/>
      <c r="BW65" s="582"/>
      <c r="BX65" s="582"/>
      <c r="BY65" s="582"/>
      <c r="BZ65" s="582"/>
      <c r="CA65" s="582"/>
      <c r="CB65" s="582"/>
      <c r="CC65" s="582"/>
      <c r="CD65" s="582"/>
      <c r="CE65" s="582"/>
      <c r="CF65" s="582"/>
      <c r="CG65" s="582"/>
      <c r="CH65" s="582"/>
      <c r="CI65" s="582"/>
      <c r="CJ65" s="582"/>
      <c r="CK65" s="582"/>
      <c r="CL65" s="582"/>
      <c r="CM65" s="582"/>
      <c r="CN65" s="582"/>
    </row>
    <row r="66" spans="1:92" s="583" customFormat="1" ht="15" customHeight="1" x14ac:dyDescent="0.35">
      <c r="A66" s="492" t="s">
        <v>512</v>
      </c>
      <c r="B66" s="493"/>
      <c r="C66" s="493"/>
      <c r="D66" s="493"/>
      <c r="E66" s="494"/>
      <c r="F66" s="493"/>
      <c r="G66" s="495"/>
      <c r="H66" s="780"/>
      <c r="I66" s="581"/>
      <c r="J66" s="581"/>
      <c r="K66" s="581"/>
      <c r="L66" s="581"/>
      <c r="M66" s="581"/>
      <c r="N66" s="581"/>
      <c r="O66" s="581"/>
      <c r="P66" s="582"/>
      <c r="Q66" s="582"/>
      <c r="R66" s="582"/>
      <c r="S66" s="582"/>
      <c r="T66" s="582"/>
      <c r="U66" s="582"/>
      <c r="V66" s="582"/>
      <c r="W66" s="582"/>
      <c r="X66" s="582"/>
      <c r="Y66" s="582"/>
      <c r="Z66" s="582"/>
      <c r="AA66" s="582"/>
      <c r="AB66" s="582"/>
      <c r="AC66" s="582"/>
      <c r="AD66" s="582"/>
      <c r="AE66" s="582"/>
      <c r="AF66" s="582"/>
      <c r="AG66" s="582"/>
      <c r="AH66" s="582"/>
      <c r="AI66" s="582"/>
      <c r="AJ66" s="582"/>
      <c r="AK66" s="582"/>
      <c r="AL66" s="582"/>
      <c r="AM66" s="582"/>
      <c r="AN66" s="582"/>
      <c r="AO66" s="582"/>
      <c r="AP66" s="582"/>
      <c r="AQ66" s="582"/>
      <c r="AR66" s="582"/>
      <c r="AS66" s="582"/>
      <c r="AT66" s="582"/>
      <c r="AU66" s="582"/>
      <c r="AV66" s="582"/>
      <c r="AW66" s="582"/>
      <c r="AX66" s="582"/>
      <c r="AY66" s="582"/>
      <c r="AZ66" s="582"/>
      <c r="BA66" s="582"/>
      <c r="BB66" s="582"/>
      <c r="BC66" s="582"/>
      <c r="BD66" s="582"/>
      <c r="BE66" s="582"/>
      <c r="BF66" s="582"/>
      <c r="BG66" s="582"/>
      <c r="BH66" s="582"/>
      <c r="BI66" s="582"/>
      <c r="BJ66" s="582"/>
      <c r="BK66" s="582"/>
      <c r="BL66" s="582"/>
      <c r="BM66" s="582"/>
      <c r="BN66" s="582"/>
      <c r="BO66" s="582"/>
      <c r="BP66" s="582"/>
      <c r="BQ66" s="582"/>
      <c r="BR66" s="582"/>
      <c r="BS66" s="582"/>
      <c r="BT66" s="582"/>
      <c r="BU66" s="582"/>
      <c r="BV66" s="582"/>
      <c r="BW66" s="582"/>
      <c r="BX66" s="582"/>
      <c r="BY66" s="582"/>
      <c r="BZ66" s="582"/>
      <c r="CA66" s="582"/>
      <c r="CB66" s="582"/>
      <c r="CC66" s="582"/>
      <c r="CD66" s="582"/>
      <c r="CE66" s="582"/>
      <c r="CF66" s="582"/>
      <c r="CG66" s="582"/>
      <c r="CH66" s="582"/>
      <c r="CI66" s="582"/>
      <c r="CJ66" s="582"/>
      <c r="CK66" s="582"/>
      <c r="CL66" s="582"/>
      <c r="CM66" s="582"/>
      <c r="CN66" s="582"/>
    </row>
    <row r="67" spans="1:92" ht="13" customHeight="1" x14ac:dyDescent="0.25">
      <c r="A67" s="613">
        <v>3</v>
      </c>
      <c r="B67" s="1" t="s">
        <v>654</v>
      </c>
      <c r="C67" s="1"/>
      <c r="D67" s="25"/>
      <c r="E67" s="360" t="s">
        <v>42</v>
      </c>
      <c r="F67" s="361"/>
      <c r="G67" s="362"/>
      <c r="H67" s="783"/>
    </row>
    <row r="68" spans="1:92" ht="13" customHeight="1" x14ac:dyDescent="0.25">
      <c r="A68" s="616"/>
      <c r="B68" s="593">
        <v>1</v>
      </c>
      <c r="C68" s="8" t="s">
        <v>655</v>
      </c>
      <c r="E68" s="210">
        <v>4</v>
      </c>
      <c r="F68" s="222"/>
      <c r="G68" s="208"/>
      <c r="H68" s="296"/>
    </row>
    <row r="69" spans="1:92" ht="27" customHeight="1" x14ac:dyDescent="0.25">
      <c r="A69" s="614">
        <f>A67+0.1</f>
        <v>3.1</v>
      </c>
      <c r="B69" s="391" t="s">
        <v>656</v>
      </c>
      <c r="C69" s="391"/>
      <c r="D69" s="391"/>
      <c r="E69" s="620" t="s">
        <v>42</v>
      </c>
      <c r="F69" s="621"/>
      <c r="G69" s="622"/>
      <c r="H69" s="783"/>
    </row>
    <row r="70" spans="1:92" ht="13" customHeight="1" x14ac:dyDescent="0.25">
      <c r="A70" s="623"/>
      <c r="B70" s="590">
        <v>1</v>
      </c>
      <c r="C70" s="1" t="s">
        <v>155</v>
      </c>
      <c r="E70" s="210">
        <v>2</v>
      </c>
      <c r="F70" s="222"/>
      <c r="G70" s="321"/>
      <c r="H70" s="321"/>
    </row>
    <row r="71" spans="1:92" ht="13" customHeight="1" x14ac:dyDescent="0.25">
      <c r="A71" s="624"/>
      <c r="B71" s="593">
        <v>2</v>
      </c>
      <c r="C71" s="1" t="s">
        <v>156</v>
      </c>
      <c r="E71" s="210">
        <v>2</v>
      </c>
      <c r="F71" s="222"/>
      <c r="G71" s="232"/>
      <c r="H71" s="232"/>
    </row>
    <row r="72" spans="1:92" ht="13" customHeight="1" x14ac:dyDescent="0.25">
      <c r="A72" s="612">
        <f>A69+0.1</f>
        <v>3.2</v>
      </c>
      <c r="B72" s="625" t="s">
        <v>349</v>
      </c>
      <c r="C72" s="625"/>
      <c r="D72" s="625"/>
      <c r="E72" s="210">
        <v>2</v>
      </c>
      <c r="F72" s="222"/>
      <c r="G72" s="233"/>
      <c r="H72" s="233"/>
    </row>
    <row r="73" spans="1:92" ht="13" customHeight="1" x14ac:dyDescent="0.25">
      <c r="A73" s="612">
        <f>A72+0.1</f>
        <v>3.3000000000000003</v>
      </c>
      <c r="B73" s="353" t="s">
        <v>350</v>
      </c>
      <c r="C73" s="353"/>
      <c r="D73" s="353"/>
      <c r="E73" s="210">
        <v>2</v>
      </c>
      <c r="F73" s="222"/>
      <c r="G73" s="321"/>
      <c r="H73" s="321"/>
    </row>
    <row r="74" spans="1:92" ht="13" customHeight="1" x14ac:dyDescent="0.25">
      <c r="A74" s="614">
        <f>A73+0.1</f>
        <v>3.4000000000000004</v>
      </c>
      <c r="B74" s="333" t="s">
        <v>65</v>
      </c>
      <c r="C74" s="333"/>
      <c r="D74" s="18"/>
      <c r="E74" s="354" t="s">
        <v>42</v>
      </c>
      <c r="F74" s="355"/>
      <c r="G74" s="356"/>
      <c r="H74" s="783"/>
    </row>
    <row r="75" spans="1:92" ht="13" customHeight="1" x14ac:dyDescent="0.25">
      <c r="A75" s="613"/>
      <c r="B75" s="590">
        <v>1</v>
      </c>
      <c r="C75" s="1" t="s">
        <v>376</v>
      </c>
      <c r="E75" s="210">
        <v>4</v>
      </c>
      <c r="F75" s="222"/>
      <c r="G75" s="321"/>
      <c r="H75" s="321"/>
    </row>
    <row r="76" spans="1:92" ht="27" customHeight="1" x14ac:dyDescent="0.25">
      <c r="A76" s="613"/>
      <c r="B76" s="590">
        <v>2</v>
      </c>
      <c r="C76" s="392" t="s">
        <v>351</v>
      </c>
      <c r="D76" s="392"/>
      <c r="E76" s="210">
        <v>2</v>
      </c>
      <c r="F76" s="222"/>
      <c r="G76" s="321"/>
      <c r="H76" s="321"/>
    </row>
    <row r="77" spans="1:92" ht="27" customHeight="1" x14ac:dyDescent="0.25">
      <c r="A77" s="613"/>
      <c r="B77" s="590">
        <v>3</v>
      </c>
      <c r="C77" s="392" t="s">
        <v>148</v>
      </c>
      <c r="D77" s="392"/>
      <c r="E77" s="210">
        <v>3</v>
      </c>
      <c r="F77" s="222"/>
      <c r="G77" s="321"/>
      <c r="H77" s="321"/>
    </row>
    <row r="78" spans="1:92" ht="27" customHeight="1" x14ac:dyDescent="0.25">
      <c r="A78" s="613"/>
      <c r="B78" s="590">
        <v>4</v>
      </c>
      <c r="C78" s="392" t="s">
        <v>157</v>
      </c>
      <c r="D78" s="392"/>
      <c r="E78" s="210">
        <v>2</v>
      </c>
      <c r="F78" s="222"/>
      <c r="G78" s="321"/>
      <c r="H78" s="321"/>
    </row>
    <row r="79" spans="1:92" ht="13" customHeight="1" x14ac:dyDescent="0.25">
      <c r="A79" s="616"/>
      <c r="B79" s="593">
        <v>5</v>
      </c>
      <c r="C79" s="363" t="s">
        <v>284</v>
      </c>
      <c r="D79" s="363"/>
      <c r="E79" s="210">
        <v>4</v>
      </c>
      <c r="F79" s="222"/>
      <c r="G79" s="321"/>
      <c r="H79" s="321"/>
    </row>
    <row r="80" spans="1:92" ht="27" customHeight="1" x14ac:dyDescent="0.25">
      <c r="A80" s="616">
        <f>A74+0.1</f>
        <v>3.5000000000000004</v>
      </c>
      <c r="B80" s="353" t="s">
        <v>434</v>
      </c>
      <c r="C80" s="353"/>
      <c r="D80" s="353"/>
      <c r="E80" s="210">
        <v>2</v>
      </c>
      <c r="F80" s="222"/>
      <c r="G80" s="321"/>
      <c r="H80" s="321"/>
    </row>
    <row r="81" spans="1:92" ht="13" customHeight="1" x14ac:dyDescent="0.25">
      <c r="A81" s="614">
        <f>A80+0.1</f>
        <v>3.6000000000000005</v>
      </c>
      <c r="B81" s="333" t="s">
        <v>377</v>
      </c>
      <c r="C81" s="333"/>
      <c r="D81" s="333"/>
      <c r="E81" s="354" t="s">
        <v>42</v>
      </c>
      <c r="F81" s="355"/>
      <c r="G81" s="356"/>
      <c r="H81" s="783"/>
    </row>
    <row r="82" spans="1:92" ht="13" customHeight="1" x14ac:dyDescent="0.25">
      <c r="A82" s="623"/>
      <c r="B82" s="590">
        <v>1</v>
      </c>
      <c r="C82" s="1" t="s">
        <v>378</v>
      </c>
      <c r="E82" s="210">
        <v>1</v>
      </c>
      <c r="F82" s="222"/>
      <c r="G82" s="321"/>
      <c r="H82" s="321"/>
    </row>
    <row r="83" spans="1:92" ht="13" customHeight="1" x14ac:dyDescent="0.25">
      <c r="A83" s="624"/>
      <c r="B83" s="593">
        <v>2</v>
      </c>
      <c r="C83" s="1" t="s">
        <v>456</v>
      </c>
      <c r="E83" s="210">
        <v>1</v>
      </c>
      <c r="F83" s="222"/>
      <c r="G83" s="221"/>
      <c r="H83" s="221"/>
    </row>
    <row r="84" spans="1:92" ht="13" customHeight="1" x14ac:dyDescent="0.25">
      <c r="A84" s="616">
        <f>A81+0.1</f>
        <v>3.7000000000000006</v>
      </c>
      <c r="B84" s="353" t="s">
        <v>149</v>
      </c>
      <c r="C84" s="353"/>
      <c r="D84" s="353"/>
      <c r="E84" s="210">
        <v>2</v>
      </c>
      <c r="F84" s="222"/>
      <c r="G84" s="321"/>
      <c r="H84" s="321"/>
    </row>
    <row r="85" spans="1:92" ht="13" customHeight="1" x14ac:dyDescent="0.25">
      <c r="A85" s="616">
        <f>A84+0.1</f>
        <v>3.8000000000000007</v>
      </c>
      <c r="B85" s="391" t="s">
        <v>443</v>
      </c>
      <c r="C85" s="391"/>
      <c r="D85" s="391"/>
      <c r="E85" s="307">
        <v>3</v>
      </c>
      <c r="F85" s="222"/>
      <c r="G85" s="310"/>
      <c r="H85" s="310"/>
    </row>
    <row r="86" spans="1:92" ht="23.15" customHeight="1" thickBot="1" x14ac:dyDescent="0.3">
      <c r="A86" s="397" t="s">
        <v>403</v>
      </c>
      <c r="B86" s="398"/>
      <c r="C86" s="398"/>
      <c r="D86" s="398"/>
      <c r="E86" s="398"/>
      <c r="F86" s="234">
        <f>SUM(F44:F85)</f>
        <v>0</v>
      </c>
      <c r="G86" s="235">
        <f>SUMIF(G44:G85,"Y",F44:F85)</f>
        <v>0</v>
      </c>
      <c r="H86" s="784"/>
    </row>
    <row r="87" spans="1:92" s="574" customFormat="1" ht="4" customHeight="1" thickBot="1" x14ac:dyDescent="0.3">
      <c r="A87" s="596"/>
      <c r="B87" s="571"/>
      <c r="C87" s="571"/>
      <c r="D87" s="571"/>
      <c r="E87" s="626"/>
      <c r="F87" s="582"/>
      <c r="G87" s="582"/>
      <c r="H87" s="785"/>
    </row>
    <row r="88" spans="1:92" s="583" customFormat="1" ht="20" customHeight="1" x14ac:dyDescent="0.35">
      <c r="A88" s="260" t="s">
        <v>152</v>
      </c>
      <c r="B88" s="236"/>
      <c r="C88" s="236"/>
      <c r="D88" s="236"/>
      <c r="E88" s="219"/>
      <c r="F88" s="236"/>
      <c r="G88" s="220"/>
      <c r="H88" s="774"/>
      <c r="I88" s="581"/>
      <c r="J88" s="581"/>
      <c r="K88" s="581"/>
      <c r="L88" s="581"/>
      <c r="M88" s="581"/>
      <c r="N88" s="581"/>
      <c r="O88" s="581"/>
      <c r="P88" s="582"/>
      <c r="Q88" s="582"/>
      <c r="R88" s="582"/>
      <c r="S88" s="582"/>
      <c r="T88" s="582"/>
      <c r="U88" s="582"/>
      <c r="V88" s="582"/>
      <c r="W88" s="582"/>
      <c r="X88" s="582"/>
      <c r="Y88" s="582"/>
      <c r="Z88" s="582"/>
      <c r="AA88" s="582"/>
      <c r="AB88" s="582"/>
      <c r="AC88" s="582"/>
      <c r="AD88" s="582"/>
      <c r="AE88" s="582"/>
      <c r="AF88" s="582"/>
      <c r="AG88" s="582"/>
      <c r="AH88" s="582"/>
      <c r="AI88" s="582"/>
      <c r="AJ88" s="582"/>
      <c r="AK88" s="582"/>
      <c r="AL88" s="582"/>
      <c r="AM88" s="582"/>
      <c r="AN88" s="582"/>
      <c r="AO88" s="582"/>
      <c r="AP88" s="582"/>
      <c r="AQ88" s="582"/>
      <c r="AR88" s="582"/>
      <c r="AS88" s="582"/>
      <c r="AT88" s="582"/>
      <c r="AU88" s="582"/>
      <c r="AV88" s="582"/>
      <c r="AW88" s="582"/>
      <c r="AX88" s="582"/>
      <c r="AY88" s="582"/>
      <c r="AZ88" s="582"/>
      <c r="BA88" s="582"/>
      <c r="BB88" s="582"/>
      <c r="BC88" s="582"/>
      <c r="BD88" s="582"/>
      <c r="BE88" s="582"/>
      <c r="BF88" s="582"/>
      <c r="BG88" s="582"/>
      <c r="BH88" s="582"/>
      <c r="BI88" s="582"/>
      <c r="BJ88" s="582"/>
      <c r="BK88" s="582"/>
      <c r="BL88" s="582"/>
      <c r="BM88" s="582"/>
      <c r="BN88" s="582"/>
      <c r="BO88" s="582"/>
      <c r="BP88" s="582"/>
      <c r="BQ88" s="582"/>
      <c r="BR88" s="582"/>
      <c r="BS88" s="582"/>
      <c r="BT88" s="582"/>
      <c r="BU88" s="582"/>
      <c r="BV88" s="582"/>
      <c r="BW88" s="582"/>
      <c r="BX88" s="582"/>
      <c r="BY88" s="582"/>
      <c r="BZ88" s="582"/>
      <c r="CA88" s="582"/>
      <c r="CB88" s="582"/>
      <c r="CC88" s="582"/>
      <c r="CD88" s="582"/>
      <c r="CE88" s="582"/>
      <c r="CF88" s="582"/>
      <c r="CG88" s="582"/>
      <c r="CH88" s="582"/>
      <c r="CI88" s="582"/>
      <c r="CJ88" s="582"/>
      <c r="CK88" s="582"/>
      <c r="CL88" s="582"/>
      <c r="CM88" s="582"/>
      <c r="CN88" s="582"/>
    </row>
    <row r="89" spans="1:92" s="583" customFormat="1" ht="15" customHeight="1" x14ac:dyDescent="0.35">
      <c r="A89" s="483" t="s">
        <v>153</v>
      </c>
      <c r="B89" s="484"/>
      <c r="C89" s="484"/>
      <c r="D89" s="484"/>
      <c r="E89" s="486"/>
      <c r="F89" s="484"/>
      <c r="G89" s="487"/>
      <c r="H89" s="782"/>
      <c r="I89" s="581"/>
      <c r="J89" s="581"/>
      <c r="K89" s="581"/>
      <c r="L89" s="581"/>
      <c r="M89" s="581"/>
      <c r="N89" s="581"/>
      <c r="O89" s="581"/>
      <c r="P89" s="582"/>
      <c r="Q89" s="582"/>
      <c r="R89" s="582"/>
      <c r="S89" s="582"/>
      <c r="T89" s="582"/>
      <c r="U89" s="582"/>
      <c r="V89" s="582"/>
      <c r="W89" s="582"/>
      <c r="X89" s="582"/>
      <c r="Y89" s="582"/>
      <c r="Z89" s="582"/>
      <c r="AA89" s="582"/>
      <c r="AB89" s="582"/>
      <c r="AC89" s="582"/>
      <c r="AD89" s="582"/>
      <c r="AE89" s="582"/>
      <c r="AF89" s="582"/>
      <c r="AG89" s="582"/>
      <c r="AH89" s="582"/>
      <c r="AI89" s="582"/>
      <c r="AJ89" s="582"/>
      <c r="AK89" s="582"/>
      <c r="AL89" s="582"/>
      <c r="AM89" s="582"/>
      <c r="AN89" s="582"/>
      <c r="AO89" s="582"/>
      <c r="AP89" s="582"/>
      <c r="AQ89" s="582"/>
      <c r="AR89" s="582"/>
      <c r="AS89" s="582"/>
      <c r="AT89" s="582"/>
      <c r="AU89" s="582"/>
      <c r="AV89" s="582"/>
      <c r="AW89" s="582"/>
      <c r="AX89" s="582"/>
      <c r="AY89" s="582"/>
      <c r="AZ89" s="582"/>
      <c r="BA89" s="582"/>
      <c r="BB89" s="582"/>
      <c r="BC89" s="582"/>
      <c r="BD89" s="582"/>
      <c r="BE89" s="582"/>
      <c r="BF89" s="582"/>
      <c r="BG89" s="582"/>
      <c r="BH89" s="582"/>
      <c r="BI89" s="582"/>
      <c r="BJ89" s="582"/>
      <c r="BK89" s="582"/>
      <c r="BL89" s="582"/>
      <c r="BM89" s="582"/>
      <c r="BN89" s="582"/>
      <c r="BO89" s="582"/>
      <c r="BP89" s="582"/>
      <c r="BQ89" s="582"/>
      <c r="BR89" s="582"/>
      <c r="BS89" s="582"/>
      <c r="BT89" s="582"/>
      <c r="BU89" s="582"/>
      <c r="BV89" s="582"/>
      <c r="BW89" s="582"/>
      <c r="BX89" s="582"/>
      <c r="BY89" s="582"/>
      <c r="BZ89" s="582"/>
      <c r="CA89" s="582"/>
      <c r="CB89" s="582"/>
      <c r="CC89" s="582"/>
      <c r="CD89" s="582"/>
      <c r="CE89" s="582"/>
      <c r="CF89" s="582"/>
      <c r="CG89" s="582"/>
      <c r="CH89" s="582"/>
      <c r="CI89" s="582"/>
      <c r="CJ89" s="582"/>
      <c r="CK89" s="582"/>
      <c r="CL89" s="582"/>
      <c r="CM89" s="582"/>
      <c r="CN89" s="582"/>
    </row>
    <row r="90" spans="1:92" s="583" customFormat="1" ht="15" customHeight="1" x14ac:dyDescent="0.35">
      <c r="A90" s="502" t="s">
        <v>511</v>
      </c>
      <c r="B90" s="507"/>
      <c r="C90" s="507"/>
      <c r="D90" s="507"/>
      <c r="E90" s="505"/>
      <c r="F90" s="507"/>
      <c r="G90" s="506"/>
      <c r="H90" s="775"/>
      <c r="I90" s="581"/>
      <c r="J90" s="581"/>
      <c r="K90" s="581"/>
      <c r="L90" s="581"/>
      <c r="M90" s="581"/>
      <c r="N90" s="581"/>
      <c r="O90" s="581"/>
      <c r="P90" s="582"/>
      <c r="Q90" s="582"/>
      <c r="R90" s="582"/>
      <c r="S90" s="582"/>
      <c r="T90" s="582"/>
      <c r="U90" s="582"/>
      <c r="V90" s="582"/>
      <c r="W90" s="582"/>
      <c r="X90" s="582"/>
      <c r="Y90" s="582"/>
      <c r="Z90" s="582"/>
      <c r="AA90" s="582"/>
      <c r="AB90" s="582"/>
      <c r="AC90" s="582"/>
      <c r="AD90" s="582"/>
      <c r="AE90" s="582"/>
      <c r="AF90" s="582"/>
      <c r="AG90" s="582"/>
      <c r="AH90" s="582"/>
      <c r="AI90" s="582"/>
      <c r="AJ90" s="582"/>
      <c r="AK90" s="582"/>
      <c r="AL90" s="582"/>
      <c r="AM90" s="582"/>
      <c r="AN90" s="582"/>
      <c r="AO90" s="582"/>
      <c r="AP90" s="582"/>
      <c r="AQ90" s="582"/>
      <c r="AR90" s="582"/>
      <c r="AS90" s="582"/>
      <c r="AT90" s="582"/>
      <c r="AU90" s="582"/>
      <c r="AV90" s="582"/>
      <c r="AW90" s="582"/>
      <c r="AX90" s="582"/>
      <c r="AY90" s="582"/>
      <c r="AZ90" s="582"/>
      <c r="BA90" s="582"/>
      <c r="BB90" s="582"/>
      <c r="BC90" s="582"/>
      <c r="BD90" s="582"/>
      <c r="BE90" s="582"/>
      <c r="BF90" s="582"/>
      <c r="BG90" s="582"/>
      <c r="BH90" s="582"/>
      <c r="BI90" s="582"/>
      <c r="BJ90" s="582"/>
      <c r="BK90" s="582"/>
      <c r="BL90" s="582"/>
      <c r="BM90" s="582"/>
      <c r="BN90" s="582"/>
      <c r="BO90" s="582"/>
      <c r="BP90" s="582"/>
      <c r="BQ90" s="582"/>
      <c r="BR90" s="582"/>
      <c r="BS90" s="582"/>
      <c r="BT90" s="582"/>
      <c r="BU90" s="582"/>
      <c r="BV90" s="582"/>
      <c r="BW90" s="582"/>
      <c r="BX90" s="582"/>
      <c r="BY90" s="582"/>
      <c r="BZ90" s="582"/>
      <c r="CA90" s="582"/>
      <c r="CB90" s="582"/>
      <c r="CC90" s="582"/>
      <c r="CD90" s="582"/>
      <c r="CE90" s="582"/>
      <c r="CF90" s="582"/>
      <c r="CG90" s="582"/>
      <c r="CH90" s="582"/>
      <c r="CI90" s="582"/>
      <c r="CJ90" s="582"/>
      <c r="CK90" s="582"/>
      <c r="CL90" s="582"/>
      <c r="CM90" s="582"/>
      <c r="CN90" s="582"/>
    </row>
    <row r="91" spans="1:92" ht="13" customHeight="1" x14ac:dyDescent="0.25">
      <c r="A91" s="627">
        <v>1</v>
      </c>
      <c r="B91" s="353" t="s">
        <v>663</v>
      </c>
      <c r="C91" s="363"/>
      <c r="D91" s="363"/>
      <c r="E91" s="210" t="s">
        <v>10</v>
      </c>
      <c r="F91" s="210" t="s">
        <v>10</v>
      </c>
      <c r="G91" s="238"/>
      <c r="H91" s="238"/>
    </row>
    <row r="92" spans="1:92" s="583" customFormat="1" ht="15" customHeight="1" x14ac:dyDescent="0.35">
      <c r="A92" s="502" t="s">
        <v>664</v>
      </c>
      <c r="B92" s="507"/>
      <c r="C92" s="507"/>
      <c r="D92" s="507"/>
      <c r="E92" s="505"/>
      <c r="F92" s="507"/>
      <c r="G92" s="506"/>
      <c r="H92" s="775"/>
      <c r="I92" s="581"/>
      <c r="J92" s="581"/>
      <c r="K92" s="581"/>
      <c r="L92" s="581"/>
      <c r="M92" s="581"/>
      <c r="N92" s="581"/>
      <c r="O92" s="581"/>
      <c r="P92" s="582"/>
      <c r="Q92" s="582"/>
      <c r="R92" s="582"/>
      <c r="S92" s="582"/>
      <c r="T92" s="582"/>
      <c r="U92" s="582"/>
      <c r="V92" s="582"/>
      <c r="W92" s="582"/>
      <c r="X92" s="582"/>
      <c r="Y92" s="582"/>
      <c r="Z92" s="582"/>
      <c r="AA92" s="582"/>
      <c r="AB92" s="582"/>
      <c r="AC92" s="582"/>
      <c r="AD92" s="582"/>
      <c r="AE92" s="582"/>
      <c r="AF92" s="582"/>
      <c r="AG92" s="582"/>
      <c r="AH92" s="582"/>
      <c r="AI92" s="582"/>
      <c r="AJ92" s="582"/>
      <c r="AK92" s="582"/>
      <c r="AL92" s="582"/>
      <c r="AM92" s="582"/>
      <c r="AN92" s="582"/>
      <c r="AO92" s="582"/>
      <c r="AP92" s="582"/>
      <c r="AQ92" s="582"/>
      <c r="AR92" s="582"/>
      <c r="AS92" s="582"/>
      <c r="AT92" s="582"/>
      <c r="AU92" s="582"/>
      <c r="AV92" s="582"/>
      <c r="AW92" s="582"/>
      <c r="AX92" s="582"/>
      <c r="AY92" s="582"/>
      <c r="AZ92" s="582"/>
      <c r="BA92" s="582"/>
      <c r="BB92" s="582"/>
      <c r="BC92" s="582"/>
      <c r="BD92" s="582"/>
      <c r="BE92" s="582"/>
      <c r="BF92" s="582"/>
      <c r="BG92" s="582"/>
      <c r="BH92" s="582"/>
      <c r="BI92" s="582"/>
      <c r="BJ92" s="582"/>
      <c r="BK92" s="582"/>
      <c r="BL92" s="582"/>
      <c r="BM92" s="582"/>
      <c r="BN92" s="582"/>
      <c r="BO92" s="582"/>
      <c r="BP92" s="582"/>
      <c r="BQ92" s="582"/>
      <c r="BR92" s="582"/>
      <c r="BS92" s="582"/>
      <c r="BT92" s="582"/>
      <c r="BU92" s="582"/>
      <c r="BV92" s="582"/>
      <c r="BW92" s="582"/>
      <c r="BX92" s="582"/>
      <c r="BY92" s="582"/>
      <c r="BZ92" s="582"/>
      <c r="CA92" s="582"/>
      <c r="CB92" s="582"/>
      <c r="CC92" s="582"/>
      <c r="CD92" s="582"/>
      <c r="CE92" s="582"/>
      <c r="CF92" s="582"/>
      <c r="CG92" s="582"/>
      <c r="CH92" s="582"/>
      <c r="CI92" s="582"/>
      <c r="CJ92" s="582"/>
      <c r="CK92" s="582"/>
      <c r="CL92" s="582"/>
      <c r="CM92" s="582"/>
      <c r="CN92" s="582"/>
    </row>
    <row r="93" spans="1:92" ht="13" customHeight="1" x14ac:dyDescent="0.25">
      <c r="A93" s="628">
        <f>A91+0.1</f>
        <v>1.1000000000000001</v>
      </c>
      <c r="B93" s="363" t="s">
        <v>298</v>
      </c>
      <c r="C93" s="363"/>
      <c r="D93" s="363"/>
      <c r="E93" s="210" t="s">
        <v>10</v>
      </c>
      <c r="F93" s="210" t="s">
        <v>10</v>
      </c>
      <c r="G93" s="221"/>
      <c r="H93" s="221"/>
    </row>
    <row r="94" spans="1:92" ht="13" customHeight="1" x14ac:dyDescent="0.25">
      <c r="A94" s="628">
        <f>A93+0.1</f>
        <v>1.2000000000000002</v>
      </c>
      <c r="B94" s="333" t="s">
        <v>251</v>
      </c>
      <c r="C94" s="333"/>
      <c r="D94" s="615"/>
      <c r="E94" s="354" t="s">
        <v>42</v>
      </c>
      <c r="F94" s="355"/>
      <c r="G94" s="356"/>
      <c r="H94" s="783"/>
    </row>
    <row r="95" spans="1:92" ht="13" customHeight="1" x14ac:dyDescent="0.25">
      <c r="A95" s="629"/>
      <c r="B95" s="590">
        <v>1</v>
      </c>
      <c r="C95" s="1" t="s">
        <v>71</v>
      </c>
      <c r="E95" s="210" t="s">
        <v>10</v>
      </c>
      <c r="F95" s="210" t="s">
        <v>10</v>
      </c>
      <c r="G95" s="221"/>
      <c r="H95" s="221"/>
    </row>
    <row r="96" spans="1:92" ht="13" customHeight="1" x14ac:dyDescent="0.25">
      <c r="A96" s="629"/>
      <c r="B96" s="590">
        <v>2</v>
      </c>
      <c r="C96" s="1" t="s">
        <v>72</v>
      </c>
      <c r="E96" s="210" t="s">
        <v>10</v>
      </c>
      <c r="F96" s="210" t="s">
        <v>10</v>
      </c>
      <c r="G96" s="221"/>
      <c r="H96" s="221"/>
    </row>
    <row r="97" spans="1:232" ht="13" customHeight="1" x14ac:dyDescent="0.25">
      <c r="A97" s="629"/>
      <c r="B97" s="590">
        <v>3</v>
      </c>
      <c r="C97" s="1" t="s">
        <v>128</v>
      </c>
      <c r="E97" s="210" t="s">
        <v>10</v>
      </c>
      <c r="F97" s="210" t="s">
        <v>10</v>
      </c>
      <c r="G97" s="221"/>
      <c r="H97" s="221"/>
    </row>
    <row r="98" spans="1:232" ht="14.15" customHeight="1" x14ac:dyDescent="0.25">
      <c r="A98" s="628">
        <f>A94+0.1</f>
        <v>1.3000000000000003</v>
      </c>
      <c r="B98" s="333" t="s">
        <v>64</v>
      </c>
      <c r="C98" s="333"/>
      <c r="D98" s="317"/>
      <c r="E98" s="354" t="s">
        <v>42</v>
      </c>
      <c r="F98" s="355"/>
      <c r="G98" s="356"/>
      <c r="H98" s="783"/>
    </row>
    <row r="99" spans="1:232" ht="27" customHeight="1" x14ac:dyDescent="0.25">
      <c r="A99" s="629"/>
      <c r="B99" s="590">
        <v>1</v>
      </c>
      <c r="C99" s="392" t="s">
        <v>73</v>
      </c>
      <c r="D99" s="392"/>
      <c r="E99" s="210" t="s">
        <v>10</v>
      </c>
      <c r="F99" s="210" t="s">
        <v>10</v>
      </c>
      <c r="G99" s="321"/>
      <c r="H99" s="321"/>
    </row>
    <row r="100" spans="1:232" ht="37" customHeight="1" x14ac:dyDescent="0.25">
      <c r="A100" s="630"/>
      <c r="B100" s="593">
        <v>2</v>
      </c>
      <c r="C100" s="363" t="s">
        <v>296</v>
      </c>
      <c r="D100" s="363"/>
      <c r="E100" s="210" t="s">
        <v>10</v>
      </c>
      <c r="F100" s="210" t="s">
        <v>10</v>
      </c>
      <c r="G100" s="321"/>
      <c r="H100" s="321"/>
    </row>
    <row r="101" spans="1:232" s="583" customFormat="1" ht="15" customHeight="1" x14ac:dyDescent="0.35">
      <c r="A101" s="492" t="s">
        <v>512</v>
      </c>
      <c r="B101" s="493"/>
      <c r="C101" s="493"/>
      <c r="D101" s="493"/>
      <c r="E101" s="494"/>
      <c r="F101" s="493"/>
      <c r="G101" s="495"/>
      <c r="H101" s="780"/>
      <c r="I101" s="581"/>
      <c r="J101" s="581"/>
      <c r="K101" s="581"/>
      <c r="L101" s="581"/>
      <c r="M101" s="581"/>
      <c r="N101" s="581"/>
      <c r="O101" s="581"/>
      <c r="P101" s="582"/>
      <c r="Q101" s="582"/>
      <c r="R101" s="582"/>
      <c r="S101" s="582"/>
      <c r="T101" s="582"/>
      <c r="U101" s="582"/>
      <c r="V101" s="582"/>
      <c r="W101" s="582"/>
      <c r="X101" s="582"/>
      <c r="Y101" s="582"/>
      <c r="Z101" s="582"/>
      <c r="AA101" s="582"/>
      <c r="AB101" s="582"/>
      <c r="AC101" s="582"/>
      <c r="AD101" s="582"/>
      <c r="AE101" s="582"/>
      <c r="AF101" s="582"/>
      <c r="AG101" s="582"/>
      <c r="AH101" s="582"/>
      <c r="AI101" s="582"/>
      <c r="AJ101" s="582"/>
      <c r="AK101" s="582"/>
      <c r="AL101" s="582"/>
      <c r="AM101" s="582"/>
      <c r="AN101" s="582"/>
      <c r="AO101" s="582"/>
      <c r="AP101" s="582"/>
      <c r="AQ101" s="582"/>
      <c r="AR101" s="582"/>
      <c r="AS101" s="582"/>
      <c r="AT101" s="582"/>
      <c r="AU101" s="582"/>
      <c r="AV101" s="582"/>
      <c r="AW101" s="582"/>
      <c r="AX101" s="582"/>
      <c r="AY101" s="582"/>
      <c r="AZ101" s="582"/>
      <c r="BA101" s="582"/>
      <c r="BB101" s="582"/>
      <c r="BC101" s="582"/>
      <c r="BD101" s="582"/>
      <c r="BE101" s="582"/>
      <c r="BF101" s="582"/>
      <c r="BG101" s="582"/>
      <c r="BH101" s="582"/>
      <c r="BI101" s="582"/>
      <c r="BJ101" s="582"/>
      <c r="BK101" s="582"/>
      <c r="BL101" s="582"/>
      <c r="BM101" s="582"/>
      <c r="BN101" s="582"/>
      <c r="BO101" s="582"/>
      <c r="BP101" s="582"/>
      <c r="BQ101" s="582"/>
      <c r="BR101" s="582"/>
      <c r="BS101" s="582"/>
      <c r="BT101" s="582"/>
      <c r="BU101" s="582"/>
      <c r="BV101" s="582"/>
      <c r="BW101" s="582"/>
      <c r="BX101" s="582"/>
      <c r="BY101" s="582"/>
      <c r="BZ101" s="582"/>
      <c r="CA101" s="582"/>
      <c r="CB101" s="582"/>
      <c r="CC101" s="582"/>
      <c r="CD101" s="582"/>
      <c r="CE101" s="582"/>
      <c r="CF101" s="582"/>
      <c r="CG101" s="582"/>
      <c r="CH101" s="582"/>
      <c r="CI101" s="582"/>
      <c r="CJ101" s="582"/>
      <c r="CK101" s="582"/>
      <c r="CL101" s="582"/>
      <c r="CM101" s="582"/>
      <c r="CN101" s="582"/>
    </row>
    <row r="102" spans="1:232" ht="13" customHeight="1" x14ac:dyDescent="0.25">
      <c r="A102" s="628">
        <f>A98+0.1</f>
        <v>1.4000000000000004</v>
      </c>
      <c r="B102" s="391" t="s">
        <v>221</v>
      </c>
      <c r="C102" s="391"/>
      <c r="D102" s="391"/>
      <c r="E102" s="354" t="s">
        <v>40</v>
      </c>
      <c r="F102" s="355"/>
      <c r="G102" s="356"/>
      <c r="H102" s="783"/>
    </row>
    <row r="103" spans="1:232" s="636" customFormat="1" ht="13" customHeight="1" x14ac:dyDescent="0.25">
      <c r="A103" s="631"/>
      <c r="B103" s="632"/>
      <c r="C103" s="185" t="s">
        <v>491</v>
      </c>
      <c r="D103" s="185" t="s">
        <v>545</v>
      </c>
      <c r="E103" s="206">
        <v>1</v>
      </c>
      <c r="F103" s="401"/>
      <c r="G103" s="403"/>
      <c r="H103" s="403"/>
      <c r="I103" s="633"/>
      <c r="J103" s="633"/>
      <c r="K103" s="633"/>
      <c r="L103" s="633"/>
      <c r="M103" s="633"/>
      <c r="N103" s="633"/>
      <c r="O103" s="633"/>
      <c r="P103" s="634"/>
      <c r="Q103" s="634"/>
      <c r="R103" s="634"/>
      <c r="S103" s="634"/>
      <c r="T103" s="634"/>
      <c r="U103" s="634"/>
      <c r="V103" s="634"/>
      <c r="W103" s="634"/>
      <c r="X103" s="634"/>
      <c r="Y103" s="634"/>
      <c r="Z103" s="634"/>
      <c r="AA103" s="634"/>
      <c r="AB103" s="634"/>
      <c r="AC103" s="634"/>
      <c r="AD103" s="634"/>
      <c r="AE103" s="634"/>
      <c r="AF103" s="634"/>
      <c r="AG103" s="634"/>
      <c r="AH103" s="634"/>
      <c r="AI103" s="634"/>
      <c r="AJ103" s="634"/>
      <c r="AK103" s="634"/>
      <c r="AL103" s="634"/>
      <c r="AM103" s="634"/>
      <c r="AN103" s="634"/>
      <c r="AO103" s="634"/>
      <c r="AP103" s="634"/>
      <c r="AQ103" s="634"/>
      <c r="AR103" s="634"/>
      <c r="AS103" s="634"/>
      <c r="AT103" s="634"/>
      <c r="AU103" s="634"/>
      <c r="AV103" s="634"/>
      <c r="AW103" s="634"/>
      <c r="AX103" s="634"/>
      <c r="AY103" s="634"/>
      <c r="AZ103" s="634"/>
      <c r="BA103" s="634"/>
      <c r="BB103" s="634"/>
      <c r="BC103" s="634"/>
      <c r="BD103" s="634"/>
      <c r="BE103" s="634"/>
      <c r="BF103" s="634"/>
      <c r="BG103" s="634"/>
      <c r="BH103" s="634"/>
      <c r="BI103" s="634"/>
      <c r="BJ103" s="634"/>
      <c r="BK103" s="634"/>
      <c r="BL103" s="634"/>
      <c r="BM103" s="634"/>
      <c r="BN103" s="634"/>
      <c r="BO103" s="634"/>
      <c r="BP103" s="634"/>
      <c r="BQ103" s="634"/>
      <c r="BR103" s="634"/>
      <c r="BS103" s="634"/>
      <c r="BT103" s="634"/>
      <c r="BU103" s="634"/>
      <c r="BV103" s="634"/>
      <c r="BW103" s="634"/>
      <c r="BX103" s="634"/>
      <c r="BY103" s="634"/>
      <c r="BZ103" s="634"/>
      <c r="CA103" s="634"/>
      <c r="CB103" s="634"/>
      <c r="CC103" s="634"/>
      <c r="CD103" s="634"/>
      <c r="CE103" s="634"/>
      <c r="CF103" s="634"/>
      <c r="CG103" s="634"/>
      <c r="CH103" s="634"/>
      <c r="CI103" s="634"/>
      <c r="CJ103" s="634"/>
      <c r="CK103" s="634"/>
      <c r="CL103" s="634"/>
      <c r="CM103" s="634"/>
      <c r="CN103" s="634"/>
      <c r="CO103" s="635"/>
      <c r="CP103" s="635"/>
      <c r="CQ103" s="635"/>
      <c r="CR103" s="635"/>
      <c r="CS103" s="635"/>
      <c r="CT103" s="635"/>
      <c r="CU103" s="635"/>
      <c r="CV103" s="635"/>
      <c r="CW103" s="635"/>
      <c r="CX103" s="635"/>
      <c r="CY103" s="635"/>
      <c r="CZ103" s="635"/>
      <c r="DA103" s="635"/>
      <c r="DB103" s="635"/>
      <c r="DC103" s="635"/>
      <c r="DD103" s="635"/>
      <c r="DE103" s="635"/>
      <c r="DF103" s="635"/>
      <c r="DG103" s="635"/>
      <c r="DH103" s="635"/>
      <c r="DI103" s="635"/>
      <c r="DJ103" s="635"/>
      <c r="DK103" s="635"/>
      <c r="DL103" s="635"/>
      <c r="DM103" s="635"/>
      <c r="DN103" s="635"/>
      <c r="DO103" s="635"/>
      <c r="DP103" s="635"/>
      <c r="DQ103" s="635"/>
      <c r="DR103" s="635"/>
      <c r="DS103" s="635"/>
      <c r="DT103" s="635"/>
      <c r="DU103" s="635"/>
      <c r="DV103" s="635"/>
      <c r="DW103" s="635"/>
      <c r="DX103" s="635"/>
      <c r="DY103" s="635"/>
      <c r="DZ103" s="635"/>
      <c r="EA103" s="635"/>
      <c r="EB103" s="635"/>
      <c r="EC103" s="635"/>
      <c r="ED103" s="635"/>
      <c r="EE103" s="635"/>
      <c r="EF103" s="635"/>
      <c r="EG103" s="635"/>
      <c r="EH103" s="635"/>
      <c r="EI103" s="635"/>
      <c r="EJ103" s="635"/>
      <c r="EK103" s="635"/>
      <c r="EL103" s="635"/>
      <c r="EM103" s="635"/>
      <c r="EN103" s="635"/>
      <c r="EO103" s="635"/>
      <c r="EP103" s="635"/>
      <c r="EQ103" s="635"/>
      <c r="ER103" s="635"/>
      <c r="ES103" s="635"/>
      <c r="ET103" s="635"/>
      <c r="EU103" s="635"/>
      <c r="EV103" s="635"/>
      <c r="EW103" s="635"/>
      <c r="EX103" s="635"/>
      <c r="EY103" s="635"/>
      <c r="EZ103" s="635"/>
      <c r="FA103" s="635"/>
      <c r="FB103" s="635"/>
      <c r="FC103" s="635"/>
      <c r="FD103" s="635"/>
      <c r="FE103" s="635"/>
      <c r="FF103" s="635"/>
      <c r="FG103" s="635"/>
      <c r="FH103" s="635"/>
      <c r="FI103" s="635"/>
      <c r="FJ103" s="635"/>
      <c r="FK103" s="635"/>
      <c r="FL103" s="635"/>
      <c r="FM103" s="635"/>
      <c r="FN103" s="635"/>
      <c r="FO103" s="635"/>
      <c r="FP103" s="635"/>
      <c r="FQ103" s="635"/>
      <c r="FR103" s="635"/>
      <c r="FS103" s="635"/>
      <c r="FT103" s="635"/>
      <c r="FU103" s="635"/>
      <c r="FV103" s="635"/>
      <c r="FW103" s="635"/>
      <c r="FX103" s="635"/>
      <c r="FY103" s="635"/>
      <c r="FZ103" s="635"/>
      <c r="GA103" s="635"/>
      <c r="GB103" s="635"/>
      <c r="GC103" s="635"/>
      <c r="GD103" s="635"/>
      <c r="GE103" s="635"/>
      <c r="GF103" s="635"/>
      <c r="GG103" s="635"/>
      <c r="GH103" s="635"/>
      <c r="GI103" s="635"/>
      <c r="GJ103" s="635"/>
      <c r="GK103" s="635"/>
      <c r="GL103" s="635"/>
      <c r="GM103" s="635"/>
      <c r="GN103" s="635"/>
      <c r="GO103" s="635"/>
      <c r="GP103" s="635"/>
      <c r="GQ103" s="635"/>
      <c r="GR103" s="635"/>
      <c r="GS103" s="635"/>
      <c r="GT103" s="635"/>
      <c r="GU103" s="635"/>
      <c r="GV103" s="635"/>
      <c r="GW103" s="635"/>
      <c r="GX103" s="635"/>
      <c r="GY103" s="635"/>
      <c r="GZ103" s="635"/>
      <c r="HA103" s="635"/>
      <c r="HB103" s="635"/>
      <c r="HC103" s="635"/>
      <c r="HD103" s="635"/>
      <c r="HE103" s="635"/>
      <c r="HF103" s="635"/>
      <c r="HG103" s="635"/>
      <c r="HH103" s="635"/>
      <c r="HI103" s="635"/>
      <c r="HJ103" s="635"/>
      <c r="HK103" s="635"/>
      <c r="HL103" s="635"/>
      <c r="HM103" s="635"/>
      <c r="HN103" s="635"/>
      <c r="HO103" s="635"/>
      <c r="HP103" s="635"/>
      <c r="HQ103" s="635"/>
      <c r="HR103" s="635"/>
      <c r="HS103" s="635"/>
      <c r="HT103" s="635"/>
      <c r="HU103" s="635"/>
      <c r="HV103" s="635"/>
      <c r="HW103" s="635"/>
      <c r="HX103" s="635"/>
    </row>
    <row r="104" spans="1:232" s="636" customFormat="1" ht="13" customHeight="1" x14ac:dyDescent="0.25">
      <c r="A104" s="599"/>
      <c r="B104" s="637"/>
      <c r="C104" s="193" t="s">
        <v>491</v>
      </c>
      <c r="D104" s="193" t="s">
        <v>535</v>
      </c>
      <c r="E104" s="206">
        <v>2</v>
      </c>
      <c r="F104" s="402"/>
      <c r="G104" s="404"/>
      <c r="H104" s="404"/>
      <c r="I104" s="581"/>
      <c r="J104" s="581"/>
      <c r="K104" s="581"/>
      <c r="L104" s="581"/>
      <c r="M104" s="581"/>
      <c r="N104" s="581"/>
      <c r="O104" s="581"/>
      <c r="P104" s="582"/>
      <c r="Q104" s="582"/>
      <c r="R104" s="582"/>
      <c r="S104" s="582"/>
      <c r="T104" s="582"/>
      <c r="U104" s="582"/>
      <c r="V104" s="582"/>
      <c r="W104" s="582"/>
      <c r="X104" s="582"/>
      <c r="Y104" s="582"/>
      <c r="Z104" s="582"/>
      <c r="AA104" s="582"/>
      <c r="AB104" s="582"/>
      <c r="AC104" s="582"/>
      <c r="AD104" s="582"/>
      <c r="AE104" s="582"/>
      <c r="AF104" s="582"/>
      <c r="AG104" s="582"/>
      <c r="AH104" s="582"/>
      <c r="AI104" s="582"/>
      <c r="AJ104" s="582"/>
      <c r="AK104" s="582"/>
      <c r="AL104" s="582"/>
      <c r="AM104" s="582"/>
      <c r="AN104" s="582"/>
      <c r="AO104" s="582"/>
      <c r="AP104" s="582"/>
      <c r="AQ104" s="582"/>
      <c r="AR104" s="582"/>
      <c r="AS104" s="582"/>
      <c r="AT104" s="582"/>
      <c r="AU104" s="582"/>
      <c r="AV104" s="582"/>
      <c r="AW104" s="582"/>
      <c r="AX104" s="582"/>
      <c r="AY104" s="582"/>
      <c r="AZ104" s="582"/>
      <c r="BA104" s="582"/>
      <c r="BB104" s="582"/>
      <c r="BC104" s="582"/>
      <c r="BD104" s="582"/>
      <c r="BE104" s="582"/>
      <c r="BF104" s="582"/>
      <c r="BG104" s="582"/>
      <c r="BH104" s="582"/>
      <c r="BI104" s="582"/>
      <c r="BJ104" s="582"/>
      <c r="BK104" s="582"/>
      <c r="BL104" s="582"/>
      <c r="BM104" s="582"/>
      <c r="BN104" s="582"/>
      <c r="BO104" s="582"/>
      <c r="BP104" s="582"/>
      <c r="BQ104" s="582"/>
      <c r="BR104" s="582"/>
      <c r="BS104" s="582"/>
      <c r="BT104" s="582"/>
      <c r="BU104" s="582"/>
      <c r="BV104" s="582"/>
      <c r="BW104" s="582"/>
      <c r="BX104" s="582"/>
      <c r="BY104" s="582"/>
      <c r="BZ104" s="582"/>
      <c r="CA104" s="582"/>
      <c r="CB104" s="582"/>
      <c r="CC104" s="582"/>
      <c r="CD104" s="582"/>
      <c r="CE104" s="582"/>
      <c r="CF104" s="582"/>
      <c r="CG104" s="582"/>
      <c r="CH104" s="582"/>
      <c r="CI104" s="582"/>
      <c r="CJ104" s="582"/>
      <c r="CK104" s="582"/>
      <c r="CL104" s="582"/>
      <c r="CM104" s="582"/>
      <c r="CN104" s="582"/>
      <c r="CO104" s="582"/>
      <c r="CP104" s="582"/>
      <c r="CQ104" s="582"/>
      <c r="CR104" s="582"/>
      <c r="CS104" s="582"/>
      <c r="CT104" s="582"/>
      <c r="CU104" s="582"/>
      <c r="CV104" s="582"/>
      <c r="CW104" s="582"/>
      <c r="CX104" s="582"/>
      <c r="CY104" s="582"/>
      <c r="CZ104" s="582"/>
      <c r="DA104" s="582"/>
      <c r="DB104" s="582"/>
      <c r="DC104" s="582"/>
      <c r="DD104" s="582"/>
      <c r="DE104" s="582"/>
      <c r="DF104" s="582"/>
      <c r="DG104" s="582"/>
      <c r="DH104" s="582"/>
      <c r="DI104" s="582"/>
      <c r="DJ104" s="582"/>
      <c r="DK104" s="582"/>
      <c r="DL104" s="582"/>
      <c r="DM104" s="582"/>
      <c r="DN104" s="582"/>
      <c r="DO104" s="582"/>
      <c r="DP104" s="582"/>
      <c r="DQ104" s="582"/>
      <c r="DR104" s="582"/>
      <c r="DS104" s="582"/>
      <c r="DT104" s="582"/>
      <c r="DU104" s="582"/>
      <c r="DV104" s="582"/>
      <c r="DW104" s="582"/>
      <c r="DX104" s="582"/>
      <c r="DY104" s="582"/>
      <c r="DZ104" s="582"/>
      <c r="EA104" s="582"/>
      <c r="EB104" s="582"/>
      <c r="EC104" s="582"/>
      <c r="ED104" s="582"/>
      <c r="EE104" s="582"/>
      <c r="EF104" s="582"/>
      <c r="EG104" s="582"/>
      <c r="EH104" s="582"/>
      <c r="EI104" s="582"/>
      <c r="EJ104" s="582"/>
      <c r="EK104" s="582"/>
      <c r="EL104" s="582"/>
      <c r="EM104" s="582"/>
      <c r="EN104" s="582"/>
      <c r="EO104" s="582"/>
      <c r="EP104" s="582"/>
      <c r="EQ104" s="582"/>
      <c r="ER104" s="582"/>
      <c r="ES104" s="582"/>
      <c r="ET104" s="582"/>
      <c r="EU104" s="582"/>
      <c r="EV104" s="582"/>
      <c r="EW104" s="582"/>
      <c r="EX104" s="582"/>
      <c r="EY104" s="582"/>
      <c r="EZ104" s="582"/>
      <c r="FA104" s="582"/>
      <c r="FB104" s="582"/>
      <c r="FC104" s="582"/>
      <c r="FD104" s="582"/>
      <c r="FE104" s="582"/>
      <c r="FF104" s="582"/>
      <c r="FG104" s="582"/>
      <c r="FH104" s="582"/>
      <c r="FI104" s="582"/>
      <c r="FJ104" s="582"/>
      <c r="FK104" s="582"/>
      <c r="FL104" s="582"/>
      <c r="FM104" s="582"/>
      <c r="FN104" s="582"/>
      <c r="FO104" s="582"/>
      <c r="FP104" s="582"/>
      <c r="FQ104" s="582"/>
      <c r="FR104" s="582"/>
      <c r="FS104" s="582"/>
      <c r="FT104" s="582"/>
      <c r="FU104" s="582"/>
      <c r="FV104" s="582"/>
      <c r="FW104" s="582"/>
      <c r="FX104" s="582"/>
      <c r="FY104" s="582"/>
      <c r="FZ104" s="582"/>
      <c r="GA104" s="582"/>
      <c r="GB104" s="582"/>
      <c r="GC104" s="582"/>
      <c r="GD104" s="582"/>
      <c r="GE104" s="582"/>
      <c r="GF104" s="582"/>
      <c r="GG104" s="582"/>
      <c r="GH104" s="582"/>
      <c r="GI104" s="582"/>
      <c r="GJ104" s="582"/>
      <c r="GK104" s="582"/>
      <c r="GL104" s="582"/>
      <c r="GM104" s="582"/>
      <c r="GN104" s="582"/>
      <c r="GO104" s="582"/>
      <c r="GP104" s="582"/>
      <c r="GQ104" s="582"/>
      <c r="GR104" s="582"/>
      <c r="GS104" s="582"/>
      <c r="GT104" s="582"/>
      <c r="GU104" s="582"/>
      <c r="GV104" s="582"/>
      <c r="GW104" s="582"/>
      <c r="GX104" s="582"/>
      <c r="GY104" s="582"/>
      <c r="GZ104" s="582"/>
      <c r="HA104" s="582"/>
      <c r="HB104" s="582"/>
      <c r="HC104" s="582"/>
      <c r="HD104" s="582"/>
      <c r="HE104" s="582"/>
      <c r="HF104" s="582"/>
      <c r="HG104" s="582"/>
      <c r="HH104" s="582"/>
      <c r="HI104" s="582"/>
      <c r="HJ104" s="582"/>
      <c r="HK104" s="582"/>
      <c r="HL104" s="582"/>
      <c r="HM104" s="582"/>
      <c r="HN104" s="582"/>
      <c r="HO104" s="582"/>
      <c r="HP104" s="582"/>
      <c r="HQ104" s="582"/>
      <c r="HR104" s="582"/>
      <c r="HS104" s="582"/>
      <c r="HT104" s="582"/>
      <c r="HU104" s="582"/>
      <c r="HV104" s="582"/>
      <c r="HW104" s="582"/>
      <c r="HX104" s="582"/>
    </row>
    <row r="105" spans="1:232" ht="13" customHeight="1" x14ac:dyDescent="0.25">
      <c r="A105" s="627">
        <f>A102+0.1</f>
        <v>1.5000000000000004</v>
      </c>
      <c r="B105" s="638" t="s">
        <v>285</v>
      </c>
      <c r="C105" s="638"/>
      <c r="D105" s="638"/>
      <c r="E105" s="239">
        <v>2</v>
      </c>
      <c r="F105" s="222"/>
      <c r="G105" s="321"/>
      <c r="H105" s="321"/>
    </row>
    <row r="106" spans="1:232" ht="13" customHeight="1" x14ac:dyDescent="0.25">
      <c r="A106" s="628">
        <f>A105+0.1</f>
        <v>1.6000000000000005</v>
      </c>
      <c r="B106" s="333" t="s">
        <v>398</v>
      </c>
      <c r="C106" s="333"/>
      <c r="D106" s="333"/>
      <c r="E106" s="354" t="s">
        <v>42</v>
      </c>
      <c r="F106" s="355"/>
      <c r="G106" s="356"/>
      <c r="H106" s="783"/>
    </row>
    <row r="107" spans="1:232" ht="13" customHeight="1" x14ac:dyDescent="0.25">
      <c r="A107" s="629"/>
      <c r="B107" s="1"/>
      <c r="C107" s="185" t="s">
        <v>491</v>
      </c>
      <c r="D107" s="185" t="s">
        <v>546</v>
      </c>
      <c r="E107" s="206">
        <v>3</v>
      </c>
      <c r="F107" s="181"/>
      <c r="G107" s="283"/>
      <c r="H107" s="283"/>
    </row>
    <row r="108" spans="1:232" ht="13" customHeight="1" x14ac:dyDescent="0.25">
      <c r="A108" s="630"/>
      <c r="B108" s="4"/>
      <c r="C108" s="193" t="s">
        <v>491</v>
      </c>
      <c r="D108" s="193" t="s">
        <v>547</v>
      </c>
      <c r="E108" s="206">
        <v>3</v>
      </c>
      <c r="F108" s="181"/>
      <c r="G108" s="281"/>
      <c r="H108" s="281"/>
    </row>
    <row r="109" spans="1:232" ht="13" customHeight="1" x14ac:dyDescent="0.25">
      <c r="A109" s="627">
        <f>A106+0.1</f>
        <v>1.7000000000000006</v>
      </c>
      <c r="B109" s="353" t="s">
        <v>297</v>
      </c>
      <c r="C109" s="353"/>
      <c r="D109" s="353"/>
      <c r="E109" s="210">
        <v>3</v>
      </c>
      <c r="F109" s="222"/>
      <c r="G109" s="321"/>
      <c r="H109" s="321"/>
    </row>
    <row r="110" spans="1:232" ht="13" customHeight="1" x14ac:dyDescent="0.25">
      <c r="A110" s="627">
        <f>A109+0.1</f>
        <v>1.8000000000000007</v>
      </c>
      <c r="B110" s="322" t="s">
        <v>24</v>
      </c>
      <c r="C110" s="322"/>
      <c r="D110" s="639"/>
      <c r="E110" s="210">
        <v>2</v>
      </c>
      <c r="F110" s="222"/>
      <c r="G110" s="321"/>
      <c r="H110" s="321"/>
    </row>
    <row r="111" spans="1:232" ht="13" customHeight="1" x14ac:dyDescent="0.25">
      <c r="A111" s="628">
        <f>A110+0.1</f>
        <v>1.9000000000000008</v>
      </c>
      <c r="B111" s="333" t="s">
        <v>66</v>
      </c>
      <c r="C111" s="333"/>
      <c r="D111" s="615"/>
      <c r="E111" s="354" t="s">
        <v>42</v>
      </c>
      <c r="F111" s="355"/>
      <c r="G111" s="356"/>
      <c r="H111" s="783"/>
    </row>
    <row r="112" spans="1:232" ht="13" customHeight="1" x14ac:dyDescent="0.25">
      <c r="A112" s="640"/>
      <c r="B112" s="590">
        <v>1</v>
      </c>
      <c r="C112" s="1" t="s">
        <v>222</v>
      </c>
      <c r="E112" s="206">
        <v>1</v>
      </c>
      <c r="F112" s="265"/>
      <c r="G112" s="283"/>
      <c r="H112" s="283"/>
    </row>
    <row r="113" spans="1:92" ht="13" customHeight="1" x14ac:dyDescent="0.25">
      <c r="A113" s="640"/>
      <c r="B113" s="590">
        <v>2</v>
      </c>
      <c r="C113" s="1" t="s">
        <v>26</v>
      </c>
      <c r="E113" s="206">
        <v>2</v>
      </c>
      <c r="F113" s="265"/>
      <c r="G113" s="283"/>
      <c r="H113" s="283"/>
    </row>
    <row r="114" spans="1:92" ht="13" customHeight="1" x14ac:dyDescent="0.25">
      <c r="A114" s="641">
        <v>1.1000000000000001</v>
      </c>
      <c r="B114" s="322" t="s">
        <v>223</v>
      </c>
      <c r="C114" s="322"/>
      <c r="D114" s="639"/>
      <c r="E114" s="210">
        <v>1</v>
      </c>
      <c r="F114" s="222"/>
      <c r="G114" s="321"/>
      <c r="H114" s="321"/>
    </row>
    <row r="115" spans="1:92" ht="13" customHeight="1" x14ac:dyDescent="0.25">
      <c r="A115" s="641">
        <f>A114+0.01</f>
        <v>1.1100000000000001</v>
      </c>
      <c r="B115" s="353" t="s">
        <v>224</v>
      </c>
      <c r="C115" s="353"/>
      <c r="D115" s="353"/>
      <c r="E115" s="210">
        <v>1</v>
      </c>
      <c r="F115" s="222"/>
      <c r="G115" s="321"/>
      <c r="H115" s="321"/>
    </row>
    <row r="116" spans="1:92" ht="13" customHeight="1" x14ac:dyDescent="0.25">
      <c r="A116" s="642">
        <f>A115+0.01</f>
        <v>1.1200000000000001</v>
      </c>
      <c r="B116" s="353" t="s">
        <v>25</v>
      </c>
      <c r="C116" s="353"/>
      <c r="D116" s="353"/>
      <c r="E116" s="210">
        <v>3</v>
      </c>
      <c r="F116" s="222"/>
      <c r="G116" s="321"/>
      <c r="H116" s="321"/>
    </row>
    <row r="117" spans="1:92" ht="13" customHeight="1" x14ac:dyDescent="0.25">
      <c r="A117" s="642">
        <f>A116+0.01</f>
        <v>1.1300000000000001</v>
      </c>
      <c r="B117" s="322" t="s">
        <v>225</v>
      </c>
      <c r="C117" s="322"/>
      <c r="D117" s="639"/>
      <c r="E117" s="210">
        <v>1</v>
      </c>
      <c r="F117" s="222"/>
      <c r="G117" s="321"/>
      <c r="H117" s="321"/>
    </row>
    <row r="118" spans="1:92" ht="13" customHeight="1" x14ac:dyDescent="0.25">
      <c r="A118" s="641">
        <f>A117+0.01</f>
        <v>1.1400000000000001</v>
      </c>
      <c r="B118" s="333" t="s">
        <v>5</v>
      </c>
      <c r="C118" s="333"/>
      <c r="D118" s="615"/>
      <c r="E118" s="360" t="s">
        <v>40</v>
      </c>
      <c r="F118" s="361"/>
      <c r="G118" s="362"/>
      <c r="H118" s="783"/>
    </row>
    <row r="119" spans="1:92" ht="13" customHeight="1" x14ac:dyDescent="0.25">
      <c r="A119" s="629"/>
      <c r="B119" s="3" t="s">
        <v>21</v>
      </c>
      <c r="C119" s="1" t="s">
        <v>286</v>
      </c>
      <c r="E119" s="210">
        <v>1</v>
      </c>
      <c r="F119" s="376"/>
      <c r="G119" s="378"/>
      <c r="H119" s="378"/>
    </row>
    <row r="120" spans="1:92" ht="13" customHeight="1" x14ac:dyDescent="0.25">
      <c r="A120" s="629"/>
      <c r="B120" s="3" t="s">
        <v>22</v>
      </c>
      <c r="C120" s="1" t="s">
        <v>287</v>
      </c>
      <c r="E120" s="210">
        <v>2</v>
      </c>
      <c r="F120" s="399"/>
      <c r="G120" s="400"/>
      <c r="H120" s="400"/>
    </row>
    <row r="121" spans="1:92" s="583" customFormat="1" ht="15" customHeight="1" x14ac:dyDescent="0.35">
      <c r="A121" s="509" t="s">
        <v>154</v>
      </c>
      <c r="B121" s="510"/>
      <c r="C121" s="510"/>
      <c r="D121" s="510"/>
      <c r="E121" s="511"/>
      <c r="F121" s="510"/>
      <c r="G121" s="512"/>
      <c r="H121" s="786"/>
      <c r="I121" s="581"/>
      <c r="J121" s="581"/>
      <c r="K121" s="581"/>
      <c r="L121" s="581"/>
      <c r="M121" s="581"/>
      <c r="N121" s="581"/>
      <c r="O121" s="581"/>
      <c r="P121" s="582"/>
      <c r="Q121" s="582"/>
      <c r="R121" s="582"/>
      <c r="S121" s="582"/>
      <c r="T121" s="582"/>
      <c r="U121" s="582"/>
      <c r="V121" s="582"/>
      <c r="W121" s="582"/>
      <c r="X121" s="582"/>
      <c r="Y121" s="582"/>
      <c r="Z121" s="582"/>
      <c r="AA121" s="582"/>
      <c r="AB121" s="582"/>
      <c r="AC121" s="582"/>
      <c r="AD121" s="582"/>
      <c r="AE121" s="582"/>
      <c r="AF121" s="582"/>
      <c r="AG121" s="582"/>
      <c r="AH121" s="582"/>
      <c r="AI121" s="582"/>
      <c r="AJ121" s="582"/>
      <c r="AK121" s="582"/>
      <c r="AL121" s="582"/>
      <c r="AM121" s="582"/>
      <c r="AN121" s="582"/>
      <c r="AO121" s="582"/>
      <c r="AP121" s="582"/>
      <c r="AQ121" s="582"/>
      <c r="AR121" s="582"/>
      <c r="AS121" s="582"/>
      <c r="AT121" s="582"/>
      <c r="AU121" s="582"/>
      <c r="AV121" s="582"/>
      <c r="AW121" s="582"/>
      <c r="AX121" s="582"/>
      <c r="AY121" s="582"/>
      <c r="AZ121" s="582"/>
      <c r="BA121" s="582"/>
      <c r="BB121" s="582"/>
      <c r="BC121" s="582"/>
      <c r="BD121" s="582"/>
      <c r="BE121" s="582"/>
      <c r="BF121" s="582"/>
      <c r="BG121" s="582"/>
      <c r="BH121" s="582"/>
      <c r="BI121" s="582"/>
      <c r="BJ121" s="582"/>
      <c r="BK121" s="582"/>
      <c r="BL121" s="582"/>
      <c r="BM121" s="582"/>
      <c r="BN121" s="582"/>
      <c r="BO121" s="582"/>
      <c r="BP121" s="582"/>
      <c r="BQ121" s="582"/>
      <c r="BR121" s="582"/>
      <c r="BS121" s="582"/>
      <c r="BT121" s="582"/>
      <c r="BU121" s="582"/>
      <c r="BV121" s="582"/>
      <c r="BW121" s="582"/>
      <c r="BX121" s="582"/>
      <c r="BY121" s="582"/>
      <c r="BZ121" s="582"/>
      <c r="CA121" s="582"/>
      <c r="CB121" s="582"/>
      <c r="CC121" s="582"/>
      <c r="CD121" s="582"/>
      <c r="CE121" s="582"/>
      <c r="CF121" s="582"/>
      <c r="CG121" s="582"/>
      <c r="CH121" s="582"/>
      <c r="CI121" s="582"/>
      <c r="CJ121" s="582"/>
      <c r="CK121" s="582"/>
      <c r="CL121" s="582"/>
      <c r="CM121" s="582"/>
      <c r="CN121" s="582"/>
    </row>
    <row r="122" spans="1:92" s="583" customFormat="1" ht="15" customHeight="1" x14ac:dyDescent="0.35">
      <c r="A122" s="502" t="s">
        <v>511</v>
      </c>
      <c r="B122" s="507"/>
      <c r="C122" s="507"/>
      <c r="D122" s="507"/>
      <c r="E122" s="505"/>
      <c r="F122" s="507"/>
      <c r="G122" s="506"/>
      <c r="H122" s="775"/>
      <c r="I122" s="581"/>
      <c r="J122" s="581"/>
      <c r="K122" s="581"/>
      <c r="L122" s="581"/>
      <c r="M122" s="581"/>
      <c r="N122" s="581"/>
      <c r="O122" s="581"/>
      <c r="P122" s="582"/>
      <c r="Q122" s="582"/>
      <c r="R122" s="582"/>
      <c r="S122" s="582"/>
      <c r="T122" s="582"/>
      <c r="U122" s="582"/>
      <c r="V122" s="582"/>
      <c r="W122" s="582"/>
      <c r="X122" s="582"/>
      <c r="Y122" s="582"/>
      <c r="Z122" s="582"/>
      <c r="AA122" s="582"/>
      <c r="AB122" s="582"/>
      <c r="AC122" s="582"/>
      <c r="AD122" s="582"/>
      <c r="AE122" s="582"/>
      <c r="AF122" s="582"/>
      <c r="AG122" s="582"/>
      <c r="AH122" s="582"/>
      <c r="AI122" s="582"/>
      <c r="AJ122" s="582"/>
      <c r="AK122" s="582"/>
      <c r="AL122" s="582"/>
      <c r="AM122" s="582"/>
      <c r="AN122" s="582"/>
      <c r="AO122" s="582"/>
      <c r="AP122" s="582"/>
      <c r="AQ122" s="582"/>
      <c r="AR122" s="582"/>
      <c r="AS122" s="582"/>
      <c r="AT122" s="582"/>
      <c r="AU122" s="582"/>
      <c r="AV122" s="582"/>
      <c r="AW122" s="582"/>
      <c r="AX122" s="582"/>
      <c r="AY122" s="582"/>
      <c r="AZ122" s="582"/>
      <c r="BA122" s="582"/>
      <c r="BB122" s="582"/>
      <c r="BC122" s="582"/>
      <c r="BD122" s="582"/>
      <c r="BE122" s="582"/>
      <c r="BF122" s="582"/>
      <c r="BG122" s="582"/>
      <c r="BH122" s="582"/>
      <c r="BI122" s="582"/>
      <c r="BJ122" s="582"/>
      <c r="BK122" s="582"/>
      <c r="BL122" s="582"/>
      <c r="BM122" s="582"/>
      <c r="BN122" s="582"/>
      <c r="BO122" s="582"/>
      <c r="BP122" s="582"/>
      <c r="BQ122" s="582"/>
      <c r="BR122" s="582"/>
      <c r="BS122" s="582"/>
      <c r="BT122" s="582"/>
      <c r="BU122" s="582"/>
      <c r="BV122" s="582"/>
      <c r="BW122" s="582"/>
      <c r="BX122" s="582"/>
      <c r="BY122" s="582"/>
      <c r="BZ122" s="582"/>
      <c r="CA122" s="582"/>
      <c r="CB122" s="582"/>
      <c r="CC122" s="582"/>
      <c r="CD122" s="582"/>
      <c r="CE122" s="582"/>
      <c r="CF122" s="582"/>
      <c r="CG122" s="582"/>
      <c r="CH122" s="582"/>
      <c r="CI122" s="582"/>
      <c r="CJ122" s="582"/>
      <c r="CK122" s="582"/>
      <c r="CL122" s="582"/>
      <c r="CM122" s="582"/>
      <c r="CN122" s="582"/>
    </row>
    <row r="123" spans="1:92" ht="13" customHeight="1" x14ac:dyDescent="0.25">
      <c r="A123" s="630">
        <v>2</v>
      </c>
      <c r="B123" s="353" t="s">
        <v>533</v>
      </c>
      <c r="C123" s="353"/>
      <c r="D123" s="353"/>
      <c r="E123" s="210" t="s">
        <v>10</v>
      </c>
      <c r="F123" s="210" t="s">
        <v>10</v>
      </c>
      <c r="G123" s="321"/>
      <c r="H123" s="321"/>
    </row>
    <row r="124" spans="1:92" ht="13" customHeight="1" x14ac:dyDescent="0.25">
      <c r="A124" s="630">
        <f>A123+0.1</f>
        <v>2.1</v>
      </c>
      <c r="B124" s="353" t="s">
        <v>352</v>
      </c>
      <c r="C124" s="353"/>
      <c r="D124" s="353"/>
      <c r="E124" s="237" t="s">
        <v>10</v>
      </c>
      <c r="F124" s="210" t="s">
        <v>10</v>
      </c>
      <c r="G124" s="238"/>
      <c r="H124" s="238"/>
    </row>
    <row r="125" spans="1:92" ht="13" customHeight="1" x14ac:dyDescent="0.25">
      <c r="A125" s="628">
        <f>A124+0.1</f>
        <v>2.2000000000000002</v>
      </c>
      <c r="B125" s="391" t="s">
        <v>548</v>
      </c>
      <c r="C125" s="391"/>
      <c r="D125" s="391"/>
      <c r="E125" s="237" t="s">
        <v>10</v>
      </c>
      <c r="F125" s="210" t="s">
        <v>10</v>
      </c>
      <c r="G125" s="238"/>
      <c r="H125" s="238"/>
    </row>
    <row r="126" spans="1:92" s="583" customFormat="1" ht="15" customHeight="1" x14ac:dyDescent="0.35">
      <c r="A126" s="488" t="s">
        <v>536</v>
      </c>
      <c r="B126" s="489"/>
      <c r="C126" s="489"/>
      <c r="D126" s="489"/>
      <c r="E126" s="490"/>
      <c r="F126" s="489"/>
      <c r="G126" s="491"/>
      <c r="H126" s="787"/>
      <c r="I126" s="581"/>
      <c r="J126" s="581"/>
      <c r="K126" s="581"/>
      <c r="L126" s="581"/>
      <c r="M126" s="581"/>
      <c r="N126" s="581"/>
      <c r="O126" s="581"/>
      <c r="P126" s="582"/>
      <c r="Q126" s="582"/>
      <c r="R126" s="582"/>
      <c r="S126" s="582"/>
      <c r="T126" s="582"/>
      <c r="U126" s="582"/>
      <c r="V126" s="582"/>
      <c r="W126" s="582"/>
      <c r="X126" s="582"/>
      <c r="Y126" s="582"/>
      <c r="Z126" s="582"/>
      <c r="AA126" s="582"/>
      <c r="AB126" s="582"/>
      <c r="AC126" s="582"/>
      <c r="AD126" s="582"/>
      <c r="AE126" s="582"/>
      <c r="AF126" s="582"/>
      <c r="AG126" s="582"/>
      <c r="AH126" s="582"/>
      <c r="AI126" s="582"/>
      <c r="AJ126" s="582"/>
      <c r="AK126" s="582"/>
      <c r="AL126" s="582"/>
      <c r="AM126" s="582"/>
      <c r="AN126" s="582"/>
      <c r="AO126" s="582"/>
      <c r="AP126" s="582"/>
      <c r="AQ126" s="582"/>
      <c r="AR126" s="582"/>
      <c r="AS126" s="582"/>
      <c r="AT126" s="582"/>
      <c r="AU126" s="582"/>
      <c r="AV126" s="582"/>
      <c r="AW126" s="582"/>
      <c r="AX126" s="582"/>
      <c r="AY126" s="582"/>
      <c r="AZ126" s="582"/>
      <c r="BA126" s="582"/>
      <c r="BB126" s="582"/>
      <c r="BC126" s="582"/>
      <c r="BD126" s="582"/>
      <c r="BE126" s="582"/>
      <c r="BF126" s="582"/>
      <c r="BG126" s="582"/>
      <c r="BH126" s="582"/>
      <c r="BI126" s="582"/>
      <c r="BJ126" s="582"/>
      <c r="BK126" s="582"/>
      <c r="BL126" s="582"/>
      <c r="BM126" s="582"/>
      <c r="BN126" s="582"/>
      <c r="BO126" s="582"/>
      <c r="BP126" s="582"/>
      <c r="BQ126" s="582"/>
      <c r="BR126" s="582"/>
      <c r="BS126" s="582"/>
      <c r="BT126" s="582"/>
      <c r="BU126" s="582"/>
      <c r="BV126" s="582"/>
      <c r="BW126" s="582"/>
      <c r="BX126" s="582"/>
      <c r="BY126" s="582"/>
      <c r="BZ126" s="582"/>
      <c r="CA126" s="582"/>
      <c r="CB126" s="582"/>
      <c r="CC126" s="582"/>
      <c r="CD126" s="582"/>
      <c r="CE126" s="582"/>
      <c r="CF126" s="582"/>
      <c r="CG126" s="582"/>
      <c r="CH126" s="582"/>
      <c r="CI126" s="582"/>
      <c r="CJ126" s="582"/>
      <c r="CK126" s="582"/>
      <c r="CL126" s="582"/>
      <c r="CM126" s="582"/>
      <c r="CN126" s="582"/>
    </row>
    <row r="127" spans="1:92" ht="13" customHeight="1" x14ac:dyDescent="0.25">
      <c r="A127" s="630">
        <f>A125+0.1</f>
        <v>2.3000000000000003</v>
      </c>
      <c r="B127" s="353" t="s">
        <v>532</v>
      </c>
      <c r="C127" s="353"/>
      <c r="D127" s="353"/>
      <c r="E127" s="210" t="s">
        <v>10</v>
      </c>
      <c r="F127" s="210" t="s">
        <v>10</v>
      </c>
      <c r="G127" s="321"/>
      <c r="H127" s="321"/>
    </row>
    <row r="128" spans="1:92" ht="13" customHeight="1" x14ac:dyDescent="0.25">
      <c r="A128" s="630">
        <f>A127+0.1</f>
        <v>2.4000000000000004</v>
      </c>
      <c r="B128" s="4" t="s">
        <v>299</v>
      </c>
      <c r="C128" s="4"/>
      <c r="D128" s="602"/>
      <c r="E128" s="210" t="s">
        <v>10</v>
      </c>
      <c r="F128" s="210" t="s">
        <v>10</v>
      </c>
      <c r="G128" s="321"/>
      <c r="H128" s="321"/>
    </row>
    <row r="129" spans="1:92" ht="13" customHeight="1" x14ac:dyDescent="0.25">
      <c r="A129" s="629">
        <f>A128+0.1</f>
        <v>2.5000000000000004</v>
      </c>
      <c r="B129" s="391" t="s">
        <v>373</v>
      </c>
      <c r="C129" s="391"/>
      <c r="D129" s="391"/>
      <c r="E129" s="210" t="s">
        <v>10</v>
      </c>
      <c r="F129" s="210" t="s">
        <v>10</v>
      </c>
      <c r="G129" s="321"/>
      <c r="H129" s="321"/>
    </row>
    <row r="130" spans="1:92" s="583" customFormat="1" ht="15" customHeight="1" x14ac:dyDescent="0.35">
      <c r="A130" s="513" t="s">
        <v>512</v>
      </c>
      <c r="B130" s="514"/>
      <c r="C130" s="514"/>
      <c r="D130" s="514"/>
      <c r="E130" s="515"/>
      <c r="F130" s="514"/>
      <c r="G130" s="516"/>
      <c r="H130" s="788"/>
      <c r="I130" s="581"/>
      <c r="J130" s="581"/>
      <c r="K130" s="581"/>
      <c r="L130" s="581"/>
      <c r="M130" s="581"/>
      <c r="N130" s="581"/>
      <c r="O130" s="581"/>
      <c r="P130" s="582"/>
      <c r="Q130" s="582"/>
      <c r="R130" s="582"/>
      <c r="S130" s="582"/>
      <c r="T130" s="582"/>
      <c r="U130" s="582"/>
      <c r="V130" s="582"/>
      <c r="W130" s="582"/>
      <c r="X130" s="582"/>
      <c r="Y130" s="582"/>
      <c r="Z130" s="582"/>
      <c r="AA130" s="582"/>
      <c r="AB130" s="582"/>
      <c r="AC130" s="582"/>
      <c r="AD130" s="582"/>
      <c r="AE130" s="582"/>
      <c r="AF130" s="582"/>
      <c r="AG130" s="582"/>
      <c r="AH130" s="582"/>
      <c r="AI130" s="582"/>
      <c r="AJ130" s="582"/>
      <c r="AK130" s="582"/>
      <c r="AL130" s="582"/>
      <c r="AM130" s="582"/>
      <c r="AN130" s="582"/>
      <c r="AO130" s="582"/>
      <c r="AP130" s="582"/>
      <c r="AQ130" s="582"/>
      <c r="AR130" s="582"/>
      <c r="AS130" s="582"/>
      <c r="AT130" s="582"/>
      <c r="AU130" s="582"/>
      <c r="AV130" s="582"/>
      <c r="AW130" s="582"/>
      <c r="AX130" s="582"/>
      <c r="AY130" s="582"/>
      <c r="AZ130" s="582"/>
      <c r="BA130" s="582"/>
      <c r="BB130" s="582"/>
      <c r="BC130" s="582"/>
      <c r="BD130" s="582"/>
      <c r="BE130" s="582"/>
      <c r="BF130" s="582"/>
      <c r="BG130" s="582"/>
      <c r="BH130" s="582"/>
      <c r="BI130" s="582"/>
      <c r="BJ130" s="582"/>
      <c r="BK130" s="582"/>
      <c r="BL130" s="582"/>
      <c r="BM130" s="582"/>
      <c r="BN130" s="582"/>
      <c r="BO130" s="582"/>
      <c r="BP130" s="582"/>
      <c r="BQ130" s="582"/>
      <c r="BR130" s="582"/>
      <c r="BS130" s="582"/>
      <c r="BT130" s="582"/>
      <c r="BU130" s="582"/>
      <c r="BV130" s="582"/>
      <c r="BW130" s="582"/>
      <c r="BX130" s="582"/>
      <c r="BY130" s="582"/>
      <c r="BZ130" s="582"/>
      <c r="CA130" s="582"/>
      <c r="CB130" s="582"/>
      <c r="CC130" s="582"/>
      <c r="CD130" s="582"/>
      <c r="CE130" s="582"/>
      <c r="CF130" s="582"/>
      <c r="CG130" s="582"/>
      <c r="CH130" s="582"/>
      <c r="CI130" s="582"/>
      <c r="CJ130" s="582"/>
      <c r="CK130" s="582"/>
      <c r="CL130" s="582"/>
      <c r="CM130" s="582"/>
      <c r="CN130" s="582"/>
    </row>
    <row r="131" spans="1:92" ht="13" customHeight="1" x14ac:dyDescent="0.25">
      <c r="A131" s="628">
        <f>A129+0.1</f>
        <v>2.6000000000000005</v>
      </c>
      <c r="B131" s="391" t="s">
        <v>375</v>
      </c>
      <c r="C131" s="391"/>
      <c r="D131" s="391"/>
      <c r="E131" s="354" t="s">
        <v>42</v>
      </c>
      <c r="F131" s="355"/>
      <c r="G131" s="356"/>
      <c r="H131" s="783"/>
    </row>
    <row r="132" spans="1:92" ht="13" customHeight="1" x14ac:dyDescent="0.25">
      <c r="A132" s="608"/>
      <c r="B132" s="632"/>
      <c r="C132" s="185" t="s">
        <v>491</v>
      </c>
      <c r="D132" s="185" t="s">
        <v>549</v>
      </c>
      <c r="E132" s="206">
        <v>3</v>
      </c>
      <c r="F132" s="222"/>
      <c r="G132" s="281"/>
      <c r="H132" s="281"/>
    </row>
    <row r="133" spans="1:92" ht="13" customHeight="1" x14ac:dyDescent="0.25">
      <c r="A133" s="599"/>
      <c r="B133" s="637"/>
      <c r="C133" s="193" t="s">
        <v>491</v>
      </c>
      <c r="D133" s="193" t="s">
        <v>550</v>
      </c>
      <c r="E133" s="206">
        <v>1</v>
      </c>
      <c r="F133" s="222"/>
      <c r="G133" s="281"/>
      <c r="H133" s="281"/>
    </row>
    <row r="134" spans="1:92" ht="27" customHeight="1" x14ac:dyDescent="0.25">
      <c r="A134" s="628">
        <f>A131+0.1</f>
        <v>2.7000000000000006</v>
      </c>
      <c r="B134" s="391" t="s">
        <v>353</v>
      </c>
      <c r="C134" s="391"/>
      <c r="D134" s="391"/>
      <c r="E134" s="409" t="s">
        <v>42</v>
      </c>
      <c r="F134" s="409"/>
      <c r="G134" s="410"/>
      <c r="H134" s="783"/>
    </row>
    <row r="135" spans="1:92" ht="13" customHeight="1" x14ac:dyDescent="0.25">
      <c r="A135" s="608"/>
      <c r="B135" s="632"/>
      <c r="C135" s="185" t="s">
        <v>491</v>
      </c>
      <c r="D135" s="185" t="s">
        <v>549</v>
      </c>
      <c r="E135" s="206">
        <v>4</v>
      </c>
      <c r="F135" s="222"/>
      <c r="G135" s="281"/>
      <c r="H135" s="281"/>
    </row>
    <row r="136" spans="1:92" ht="13" customHeight="1" x14ac:dyDescent="0.25">
      <c r="A136" s="599"/>
      <c r="B136" s="637"/>
      <c r="C136" s="193" t="s">
        <v>491</v>
      </c>
      <c r="D136" s="193" t="s">
        <v>550</v>
      </c>
      <c r="E136" s="206">
        <v>4</v>
      </c>
      <c r="F136" s="222"/>
      <c r="G136" s="281"/>
      <c r="H136" s="281"/>
    </row>
    <row r="137" spans="1:92" ht="13" customHeight="1" x14ac:dyDescent="0.25">
      <c r="A137" s="628">
        <f>A134+0.1</f>
        <v>2.8000000000000007</v>
      </c>
      <c r="B137" s="333" t="s">
        <v>300</v>
      </c>
      <c r="C137" s="333"/>
      <c r="D137" s="643"/>
      <c r="E137" s="210">
        <v>1</v>
      </c>
      <c r="F137" s="222"/>
      <c r="G137" s="310"/>
      <c r="H137" s="310"/>
    </row>
    <row r="138" spans="1:92" ht="13" customHeight="1" x14ac:dyDescent="0.25">
      <c r="A138" s="627">
        <f>A137+0.1</f>
        <v>2.9000000000000008</v>
      </c>
      <c r="B138" s="353" t="s">
        <v>301</v>
      </c>
      <c r="C138" s="353"/>
      <c r="D138" s="353"/>
      <c r="E138" s="210">
        <v>1</v>
      </c>
      <c r="F138" s="222"/>
      <c r="G138" s="321"/>
      <c r="H138" s="321"/>
    </row>
    <row r="139" spans="1:92" ht="13" customHeight="1" x14ac:dyDescent="0.25">
      <c r="A139" s="641">
        <v>2.1</v>
      </c>
      <c r="B139" s="353" t="s">
        <v>354</v>
      </c>
      <c r="C139" s="353"/>
      <c r="D139" s="353"/>
      <c r="E139" s="210">
        <v>1</v>
      </c>
      <c r="F139" s="222"/>
      <c r="G139" s="321"/>
      <c r="H139" s="321"/>
    </row>
    <row r="140" spans="1:92" ht="13" customHeight="1" x14ac:dyDescent="0.25">
      <c r="A140" s="641">
        <f>A139+0.01</f>
        <v>2.11</v>
      </c>
      <c r="B140" s="643" t="s">
        <v>509</v>
      </c>
      <c r="C140" s="643"/>
      <c r="D140" s="643"/>
      <c r="E140" s="354" t="s">
        <v>40</v>
      </c>
      <c r="F140" s="355"/>
      <c r="G140" s="356"/>
      <c r="H140" s="783"/>
    </row>
    <row r="141" spans="1:92" ht="13" customHeight="1" x14ac:dyDescent="0.25">
      <c r="A141" s="640"/>
      <c r="B141" s="15" t="s">
        <v>21</v>
      </c>
      <c r="C141" s="644" t="s">
        <v>510</v>
      </c>
      <c r="D141" s="644"/>
      <c r="E141" s="210">
        <v>3</v>
      </c>
      <c r="F141" s="401"/>
      <c r="G141" s="412"/>
      <c r="H141" s="412"/>
    </row>
    <row r="142" spans="1:92" ht="13" customHeight="1" x14ac:dyDescent="0.25">
      <c r="A142" s="645"/>
      <c r="B142" s="15" t="s">
        <v>22</v>
      </c>
      <c r="C142" s="646" t="s">
        <v>302</v>
      </c>
      <c r="D142" s="646"/>
      <c r="E142" s="210">
        <v>3</v>
      </c>
      <c r="F142" s="411"/>
      <c r="G142" s="413"/>
      <c r="H142" s="413"/>
    </row>
    <row r="143" spans="1:92" ht="13" customHeight="1" x14ac:dyDescent="0.25">
      <c r="A143" s="647"/>
      <c r="B143" s="16" t="s">
        <v>23</v>
      </c>
      <c r="C143" s="617" t="s">
        <v>586</v>
      </c>
      <c r="E143" s="210">
        <v>2</v>
      </c>
      <c r="F143" s="402"/>
      <c r="G143" s="414"/>
      <c r="H143" s="414"/>
    </row>
    <row r="144" spans="1:92" ht="13" customHeight="1" x14ac:dyDescent="0.25">
      <c r="A144" s="642">
        <f>A140+0.01</f>
        <v>2.1199999999999997</v>
      </c>
      <c r="B144" s="353" t="s">
        <v>355</v>
      </c>
      <c r="C144" s="353"/>
      <c r="D144" s="353"/>
      <c r="E144" s="210">
        <v>1</v>
      </c>
      <c r="F144" s="222"/>
      <c r="G144" s="321"/>
      <c r="H144" s="321"/>
    </row>
    <row r="145" spans="1:232" ht="13" customHeight="1" thickBot="1" x14ac:dyDescent="0.3">
      <c r="A145" s="648">
        <f>A144+0.01</f>
        <v>2.1299999999999994</v>
      </c>
      <c r="B145" s="353" t="s">
        <v>103</v>
      </c>
      <c r="C145" s="353"/>
      <c r="D145" s="353"/>
      <c r="E145" s="210">
        <v>1</v>
      </c>
      <c r="F145" s="222"/>
      <c r="G145" s="312"/>
      <c r="H145" s="312"/>
    </row>
    <row r="146" spans="1:232" ht="23.15" customHeight="1" thickBot="1" x14ac:dyDescent="0.3">
      <c r="A146" s="54" t="s">
        <v>341</v>
      </c>
      <c r="B146" s="14"/>
      <c r="C146" s="14"/>
      <c r="D146" s="7"/>
      <c r="E146" s="240"/>
      <c r="F146" s="240">
        <f>SUM(F91:F145)</f>
        <v>0</v>
      </c>
      <c r="G146" s="241">
        <f>SUMIF(G91:G145,"Y",F91:F145)</f>
        <v>0</v>
      </c>
      <c r="H146" s="789"/>
    </row>
    <row r="147" spans="1:232" s="574" customFormat="1" ht="4" customHeight="1" thickBot="1" x14ac:dyDescent="0.3">
      <c r="A147" s="596"/>
      <c r="B147" s="571"/>
      <c r="C147" s="571"/>
      <c r="D147" s="571"/>
      <c r="E147" s="626"/>
      <c r="F147" s="582"/>
      <c r="G147" s="582"/>
      <c r="H147" s="785"/>
    </row>
    <row r="148" spans="1:232" s="583" customFormat="1" ht="20" customHeight="1" x14ac:dyDescent="0.35">
      <c r="A148" s="260" t="s">
        <v>52</v>
      </c>
      <c r="B148" s="236"/>
      <c r="C148" s="236"/>
      <c r="D148" s="236"/>
      <c r="E148" s="219"/>
      <c r="F148" s="236"/>
      <c r="G148" s="220"/>
      <c r="H148" s="774"/>
      <c r="I148" s="581"/>
      <c r="J148" s="581"/>
      <c r="K148" s="581"/>
      <c r="L148" s="581"/>
      <c r="M148" s="581"/>
      <c r="N148" s="581"/>
      <c r="O148" s="581"/>
      <c r="P148" s="582"/>
      <c r="Q148" s="582"/>
      <c r="R148" s="582"/>
      <c r="S148" s="582"/>
      <c r="T148" s="582"/>
      <c r="U148" s="582"/>
      <c r="V148" s="582"/>
      <c r="W148" s="582"/>
      <c r="X148" s="582"/>
      <c r="Y148" s="582"/>
      <c r="Z148" s="582"/>
      <c r="AA148" s="582"/>
      <c r="AB148" s="582"/>
      <c r="AC148" s="582"/>
      <c r="AD148" s="582"/>
      <c r="AE148" s="582"/>
      <c r="AF148" s="582"/>
      <c r="AG148" s="582"/>
      <c r="AH148" s="582"/>
      <c r="AI148" s="582"/>
      <c r="AJ148" s="582"/>
      <c r="AK148" s="582"/>
      <c r="AL148" s="582"/>
      <c r="AM148" s="582"/>
      <c r="AN148" s="582"/>
      <c r="AO148" s="582"/>
      <c r="AP148" s="582"/>
      <c r="AQ148" s="582"/>
      <c r="AR148" s="582"/>
      <c r="AS148" s="582"/>
      <c r="AT148" s="582"/>
      <c r="AU148" s="582"/>
      <c r="AV148" s="582"/>
      <c r="AW148" s="582"/>
      <c r="AX148" s="582"/>
      <c r="AY148" s="582"/>
      <c r="AZ148" s="582"/>
      <c r="BA148" s="582"/>
      <c r="BB148" s="582"/>
      <c r="BC148" s="582"/>
      <c r="BD148" s="582"/>
      <c r="BE148" s="582"/>
      <c r="BF148" s="582"/>
      <c r="BG148" s="582"/>
      <c r="BH148" s="582"/>
      <c r="BI148" s="582"/>
      <c r="BJ148" s="582"/>
      <c r="BK148" s="582"/>
      <c r="BL148" s="582"/>
      <c r="BM148" s="582"/>
      <c r="BN148" s="582"/>
      <c r="BO148" s="582"/>
      <c r="BP148" s="582"/>
      <c r="BQ148" s="582"/>
      <c r="BR148" s="582"/>
      <c r="BS148" s="582"/>
      <c r="BT148" s="582"/>
      <c r="BU148" s="582"/>
      <c r="BV148" s="582"/>
      <c r="BW148" s="582"/>
      <c r="BX148" s="582"/>
      <c r="BY148" s="582"/>
      <c r="BZ148" s="582"/>
      <c r="CA148" s="582"/>
      <c r="CB148" s="582"/>
      <c r="CC148" s="582"/>
      <c r="CD148" s="582"/>
      <c r="CE148" s="582"/>
      <c r="CF148" s="582"/>
      <c r="CG148" s="582"/>
      <c r="CH148" s="582"/>
      <c r="CI148" s="582"/>
      <c r="CJ148" s="582"/>
      <c r="CK148" s="582"/>
      <c r="CL148" s="582"/>
      <c r="CM148" s="582"/>
      <c r="CN148" s="582"/>
    </row>
    <row r="149" spans="1:232" s="583" customFormat="1" ht="15" customHeight="1" x14ac:dyDescent="0.35">
      <c r="A149" s="483" t="s">
        <v>53</v>
      </c>
      <c r="B149" s="484"/>
      <c r="C149" s="484"/>
      <c r="D149" s="484"/>
      <c r="E149" s="486"/>
      <c r="F149" s="484"/>
      <c r="G149" s="487"/>
      <c r="H149" s="782"/>
      <c r="I149" s="581"/>
      <c r="J149" s="581"/>
      <c r="K149" s="581"/>
      <c r="L149" s="581"/>
      <c r="M149" s="581"/>
      <c r="N149" s="581"/>
      <c r="O149" s="581"/>
      <c r="P149" s="582"/>
      <c r="Q149" s="582"/>
      <c r="R149" s="582"/>
      <c r="S149" s="582"/>
      <c r="T149" s="582"/>
      <c r="U149" s="582"/>
      <c r="V149" s="582"/>
      <c r="W149" s="582"/>
      <c r="X149" s="582"/>
      <c r="Y149" s="582"/>
      <c r="Z149" s="582"/>
      <c r="AA149" s="582"/>
      <c r="AB149" s="582"/>
      <c r="AC149" s="582"/>
      <c r="AD149" s="582"/>
      <c r="AE149" s="582"/>
      <c r="AF149" s="582"/>
      <c r="AG149" s="582"/>
      <c r="AH149" s="582"/>
      <c r="AI149" s="582"/>
      <c r="AJ149" s="582"/>
      <c r="AK149" s="582"/>
      <c r="AL149" s="582"/>
      <c r="AM149" s="582"/>
      <c r="AN149" s="582"/>
      <c r="AO149" s="582"/>
      <c r="AP149" s="582"/>
      <c r="AQ149" s="582"/>
      <c r="AR149" s="582"/>
      <c r="AS149" s="582"/>
      <c r="AT149" s="582"/>
      <c r="AU149" s="582"/>
      <c r="AV149" s="582"/>
      <c r="AW149" s="582"/>
      <c r="AX149" s="582"/>
      <c r="AY149" s="582"/>
      <c r="AZ149" s="582"/>
      <c r="BA149" s="582"/>
      <c r="BB149" s="582"/>
      <c r="BC149" s="582"/>
      <c r="BD149" s="582"/>
      <c r="BE149" s="582"/>
      <c r="BF149" s="582"/>
      <c r="BG149" s="582"/>
      <c r="BH149" s="582"/>
      <c r="BI149" s="582"/>
      <c r="BJ149" s="582"/>
      <c r="BK149" s="582"/>
      <c r="BL149" s="582"/>
      <c r="BM149" s="582"/>
      <c r="BN149" s="582"/>
      <c r="BO149" s="582"/>
      <c r="BP149" s="582"/>
      <c r="BQ149" s="582"/>
      <c r="BR149" s="582"/>
      <c r="BS149" s="582"/>
      <c r="BT149" s="582"/>
      <c r="BU149" s="582"/>
      <c r="BV149" s="582"/>
      <c r="BW149" s="582"/>
      <c r="BX149" s="582"/>
      <c r="BY149" s="582"/>
      <c r="BZ149" s="582"/>
      <c r="CA149" s="582"/>
      <c r="CB149" s="582"/>
      <c r="CC149" s="582"/>
      <c r="CD149" s="582"/>
      <c r="CE149" s="582"/>
      <c r="CF149" s="582"/>
      <c r="CG149" s="582"/>
      <c r="CH149" s="582"/>
      <c r="CI149" s="582"/>
      <c r="CJ149" s="582"/>
      <c r="CK149" s="582"/>
      <c r="CL149" s="582"/>
      <c r="CM149" s="582"/>
      <c r="CN149" s="582"/>
    </row>
    <row r="150" spans="1:232" s="583" customFormat="1" ht="15" customHeight="1" x14ac:dyDescent="0.35">
      <c r="A150" s="502" t="s">
        <v>511</v>
      </c>
      <c r="B150" s="507"/>
      <c r="C150" s="507"/>
      <c r="D150" s="507"/>
      <c r="E150" s="505"/>
      <c r="F150" s="507"/>
      <c r="G150" s="506"/>
      <c r="H150" s="775"/>
      <c r="I150" s="581"/>
      <c r="J150" s="581"/>
      <c r="K150" s="581"/>
      <c r="L150" s="581"/>
      <c r="M150" s="581"/>
      <c r="N150" s="581"/>
      <c r="O150" s="581"/>
      <c r="P150" s="582"/>
      <c r="Q150" s="582"/>
      <c r="R150" s="582"/>
      <c r="S150" s="582"/>
      <c r="T150" s="582"/>
      <c r="U150" s="582"/>
      <c r="V150" s="582"/>
      <c r="W150" s="582"/>
      <c r="X150" s="582"/>
      <c r="Y150" s="582"/>
      <c r="Z150" s="582"/>
      <c r="AA150" s="582"/>
      <c r="AB150" s="582"/>
      <c r="AC150" s="582"/>
      <c r="AD150" s="582"/>
      <c r="AE150" s="582"/>
      <c r="AF150" s="582"/>
      <c r="AG150" s="582"/>
      <c r="AH150" s="582"/>
      <c r="AI150" s="582"/>
      <c r="AJ150" s="582"/>
      <c r="AK150" s="582"/>
      <c r="AL150" s="582"/>
      <c r="AM150" s="582"/>
      <c r="AN150" s="582"/>
      <c r="AO150" s="582"/>
      <c r="AP150" s="582"/>
      <c r="AQ150" s="582"/>
      <c r="AR150" s="582"/>
      <c r="AS150" s="582"/>
      <c r="AT150" s="582"/>
      <c r="AU150" s="582"/>
      <c r="AV150" s="582"/>
      <c r="AW150" s="582"/>
      <c r="AX150" s="582"/>
      <c r="AY150" s="582"/>
      <c r="AZ150" s="582"/>
      <c r="BA150" s="582"/>
      <c r="BB150" s="582"/>
      <c r="BC150" s="582"/>
      <c r="BD150" s="582"/>
      <c r="BE150" s="582"/>
      <c r="BF150" s="582"/>
      <c r="BG150" s="582"/>
      <c r="BH150" s="582"/>
      <c r="BI150" s="582"/>
      <c r="BJ150" s="582"/>
      <c r="BK150" s="582"/>
      <c r="BL150" s="582"/>
      <c r="BM150" s="582"/>
      <c r="BN150" s="582"/>
      <c r="BO150" s="582"/>
      <c r="BP150" s="582"/>
      <c r="BQ150" s="582"/>
      <c r="BR150" s="582"/>
      <c r="BS150" s="582"/>
      <c r="BT150" s="582"/>
      <c r="BU150" s="582"/>
      <c r="BV150" s="582"/>
      <c r="BW150" s="582"/>
      <c r="BX150" s="582"/>
      <c r="BY150" s="582"/>
      <c r="BZ150" s="582"/>
      <c r="CA150" s="582"/>
      <c r="CB150" s="582"/>
      <c r="CC150" s="582"/>
      <c r="CD150" s="582"/>
      <c r="CE150" s="582"/>
      <c r="CF150" s="582"/>
      <c r="CG150" s="582"/>
      <c r="CH150" s="582"/>
      <c r="CI150" s="582"/>
      <c r="CJ150" s="582"/>
      <c r="CK150" s="582"/>
      <c r="CL150" s="582"/>
      <c r="CM150" s="582"/>
      <c r="CN150" s="582"/>
    </row>
    <row r="151" spans="1:232" ht="13" customHeight="1" x14ac:dyDescent="0.25">
      <c r="A151" s="649">
        <v>1</v>
      </c>
      <c r="B151" s="353" t="s">
        <v>288</v>
      </c>
      <c r="C151" s="353"/>
      <c r="D151" s="353"/>
      <c r="E151" s="210" t="s">
        <v>10</v>
      </c>
      <c r="F151" s="210" t="s">
        <v>10</v>
      </c>
      <c r="G151" s="221"/>
      <c r="H151" s="221"/>
    </row>
    <row r="152" spans="1:232" ht="13" customHeight="1" x14ac:dyDescent="0.25">
      <c r="A152" s="650">
        <f>A151+0.1</f>
        <v>1.1000000000000001</v>
      </c>
      <c r="B152" s="353" t="s">
        <v>303</v>
      </c>
      <c r="C152" s="353"/>
      <c r="D152" s="353"/>
      <c r="E152" s="237" t="s">
        <v>10</v>
      </c>
      <c r="F152" s="237" t="s">
        <v>10</v>
      </c>
      <c r="G152" s="238"/>
      <c r="H152" s="238"/>
    </row>
    <row r="153" spans="1:232" ht="27" customHeight="1" x14ac:dyDescent="0.25">
      <c r="A153" s="649">
        <f>A152+0.1</f>
        <v>1.2000000000000002</v>
      </c>
      <c r="B153" s="353" t="s">
        <v>304</v>
      </c>
      <c r="C153" s="353"/>
      <c r="D153" s="353"/>
      <c r="E153" s="210" t="s">
        <v>10</v>
      </c>
      <c r="F153" s="210" t="s">
        <v>10</v>
      </c>
      <c r="G153" s="221"/>
      <c r="H153" s="221"/>
    </row>
    <row r="154" spans="1:232" ht="27" customHeight="1" x14ac:dyDescent="0.25">
      <c r="A154" s="649">
        <f>A153+0.1</f>
        <v>1.3000000000000003</v>
      </c>
      <c r="B154" s="353" t="s">
        <v>551</v>
      </c>
      <c r="C154" s="353"/>
      <c r="D154" s="353"/>
      <c r="E154" s="307" t="s">
        <v>10</v>
      </c>
      <c r="F154" s="307" t="s">
        <v>10</v>
      </c>
      <c r="G154" s="314"/>
      <c r="H154" s="314"/>
    </row>
    <row r="155" spans="1:232" ht="13" customHeight="1" x14ac:dyDescent="0.25">
      <c r="A155" s="649">
        <f>A154+0.1</f>
        <v>1.4000000000000004</v>
      </c>
      <c r="B155" s="322" t="s">
        <v>74</v>
      </c>
      <c r="C155" s="322"/>
      <c r="D155" s="313"/>
      <c r="E155" s="210" t="s">
        <v>10</v>
      </c>
      <c r="F155" s="210" t="s">
        <v>10</v>
      </c>
      <c r="G155" s="221"/>
      <c r="H155" s="221"/>
    </row>
    <row r="156" spans="1:232" ht="13" customHeight="1" x14ac:dyDescent="0.25">
      <c r="A156" s="649">
        <f>A155+0.1</f>
        <v>1.5000000000000004</v>
      </c>
      <c r="B156" s="322" t="s">
        <v>219</v>
      </c>
      <c r="C156" s="322"/>
      <c r="D156" s="322"/>
      <c r="E156" s="210" t="s">
        <v>10</v>
      </c>
      <c r="F156" s="210" t="s">
        <v>10</v>
      </c>
      <c r="G156" s="321"/>
      <c r="H156" s="321"/>
    </row>
    <row r="157" spans="1:232" s="583" customFormat="1" ht="15" customHeight="1" x14ac:dyDescent="0.35">
      <c r="A157" s="492" t="s">
        <v>512</v>
      </c>
      <c r="B157" s="493"/>
      <c r="C157" s="493"/>
      <c r="D157" s="493"/>
      <c r="E157" s="494"/>
      <c r="F157" s="493"/>
      <c r="G157" s="495"/>
      <c r="H157" s="780"/>
      <c r="I157" s="581"/>
      <c r="J157" s="581"/>
      <c r="K157" s="581"/>
      <c r="L157" s="581"/>
      <c r="M157" s="581"/>
      <c r="N157" s="581"/>
      <c r="O157" s="581"/>
      <c r="P157" s="582"/>
      <c r="Q157" s="582"/>
      <c r="R157" s="582"/>
      <c r="S157" s="582"/>
      <c r="T157" s="582"/>
      <c r="U157" s="582"/>
      <c r="V157" s="582"/>
      <c r="W157" s="582"/>
      <c r="X157" s="582"/>
      <c r="Y157" s="582"/>
      <c r="Z157" s="582"/>
      <c r="AA157" s="582"/>
      <c r="AB157" s="582"/>
      <c r="AC157" s="582"/>
      <c r="AD157" s="582"/>
      <c r="AE157" s="582"/>
      <c r="AF157" s="582"/>
      <c r="AG157" s="582"/>
      <c r="AH157" s="582"/>
      <c r="AI157" s="582"/>
      <c r="AJ157" s="582"/>
      <c r="AK157" s="582"/>
      <c r="AL157" s="582"/>
      <c r="AM157" s="582"/>
      <c r="AN157" s="582"/>
      <c r="AO157" s="582"/>
      <c r="AP157" s="582"/>
      <c r="AQ157" s="582"/>
      <c r="AR157" s="582"/>
      <c r="AS157" s="582"/>
      <c r="AT157" s="582"/>
      <c r="AU157" s="582"/>
      <c r="AV157" s="582"/>
      <c r="AW157" s="582"/>
      <c r="AX157" s="582"/>
      <c r="AY157" s="582"/>
      <c r="AZ157" s="582"/>
      <c r="BA157" s="582"/>
      <c r="BB157" s="582"/>
      <c r="BC157" s="582"/>
      <c r="BD157" s="582"/>
      <c r="BE157" s="582"/>
      <c r="BF157" s="582"/>
      <c r="BG157" s="582"/>
      <c r="BH157" s="582"/>
      <c r="BI157" s="582"/>
      <c r="BJ157" s="582"/>
      <c r="BK157" s="582"/>
      <c r="BL157" s="582"/>
      <c r="BM157" s="582"/>
      <c r="BN157" s="582"/>
      <c r="BO157" s="582"/>
      <c r="BP157" s="582"/>
      <c r="BQ157" s="582"/>
      <c r="BR157" s="582"/>
      <c r="BS157" s="582"/>
      <c r="BT157" s="582"/>
      <c r="BU157" s="582"/>
      <c r="BV157" s="582"/>
      <c r="BW157" s="582"/>
      <c r="BX157" s="582"/>
      <c r="BY157" s="582"/>
      <c r="BZ157" s="582"/>
      <c r="CA157" s="582"/>
      <c r="CB157" s="582"/>
      <c r="CC157" s="582"/>
      <c r="CD157" s="582"/>
      <c r="CE157" s="582"/>
      <c r="CF157" s="582"/>
      <c r="CG157" s="582"/>
      <c r="CH157" s="582"/>
      <c r="CI157" s="582"/>
      <c r="CJ157" s="582"/>
      <c r="CK157" s="582"/>
      <c r="CL157" s="582"/>
      <c r="CM157" s="582"/>
      <c r="CN157" s="582"/>
    </row>
    <row r="158" spans="1:232" ht="27" customHeight="1" x14ac:dyDescent="0.25">
      <c r="A158" s="651">
        <f>A156+0.1</f>
        <v>1.6000000000000005</v>
      </c>
      <c r="B158" s="652" t="s">
        <v>342</v>
      </c>
      <c r="C158" s="652"/>
      <c r="D158" s="652"/>
      <c r="E158" s="206">
        <v>2</v>
      </c>
      <c r="F158" s="181"/>
      <c r="G158" s="281"/>
      <c r="H158" s="281"/>
    </row>
    <row r="159" spans="1:232" ht="13" customHeight="1" x14ac:dyDescent="0.25">
      <c r="A159" s="649">
        <f>A158+0.1</f>
        <v>1.7000000000000006</v>
      </c>
      <c r="B159" s="333" t="s">
        <v>218</v>
      </c>
      <c r="C159" s="333"/>
      <c r="D159" s="615"/>
      <c r="E159" s="210">
        <v>2</v>
      </c>
      <c r="F159" s="222"/>
      <c r="G159" s="221"/>
      <c r="H159" s="221"/>
    </row>
    <row r="160" spans="1:232" ht="13" customHeight="1" x14ac:dyDescent="0.25">
      <c r="A160" s="649">
        <f>A159+0.1</f>
        <v>1.8000000000000007</v>
      </c>
      <c r="B160" s="195" t="s">
        <v>502</v>
      </c>
      <c r="C160" s="195"/>
      <c r="D160" s="329"/>
      <c r="E160" s="206">
        <v>2</v>
      </c>
      <c r="F160" s="181"/>
      <c r="G160" s="281"/>
      <c r="H160" s="281"/>
      <c r="I160" s="581"/>
      <c r="J160" s="581"/>
      <c r="K160" s="581"/>
      <c r="L160" s="581"/>
      <c r="M160" s="581"/>
      <c r="N160" s="581"/>
      <c r="O160" s="581"/>
      <c r="P160" s="582"/>
      <c r="Q160" s="582"/>
      <c r="R160" s="582"/>
      <c r="S160" s="582"/>
      <c r="T160" s="582"/>
      <c r="U160" s="582"/>
      <c r="V160" s="582"/>
      <c r="W160" s="582"/>
      <c r="X160" s="582"/>
      <c r="Y160" s="582"/>
      <c r="Z160" s="582"/>
      <c r="AA160" s="582"/>
      <c r="AB160" s="582"/>
      <c r="AC160" s="582"/>
      <c r="AD160" s="582"/>
      <c r="AE160" s="582"/>
      <c r="AF160" s="582"/>
      <c r="AG160" s="582"/>
      <c r="AH160" s="582"/>
      <c r="AI160" s="582"/>
      <c r="AJ160" s="582"/>
      <c r="AK160" s="582"/>
      <c r="AL160" s="582"/>
      <c r="AM160" s="582"/>
      <c r="AN160" s="582"/>
      <c r="AO160" s="582"/>
      <c r="AP160" s="582"/>
      <c r="AQ160" s="582"/>
      <c r="AR160" s="582"/>
      <c r="AS160" s="582"/>
      <c r="AT160" s="582"/>
      <c r="AU160" s="582"/>
      <c r="AV160" s="582"/>
      <c r="AW160" s="582"/>
      <c r="AX160" s="582"/>
      <c r="AY160" s="582"/>
      <c r="AZ160" s="582"/>
      <c r="BA160" s="582"/>
      <c r="BB160" s="582"/>
      <c r="BC160" s="582"/>
      <c r="BD160" s="582"/>
      <c r="BE160" s="582"/>
      <c r="BF160" s="582"/>
      <c r="BG160" s="582"/>
      <c r="BH160" s="582"/>
      <c r="BI160" s="582"/>
      <c r="BJ160" s="582"/>
      <c r="BK160" s="582"/>
      <c r="BL160" s="582"/>
      <c r="BM160" s="582"/>
      <c r="BN160" s="582"/>
      <c r="BO160" s="582"/>
      <c r="BP160" s="582"/>
      <c r="BQ160" s="582"/>
      <c r="BR160" s="582"/>
      <c r="BS160" s="582"/>
      <c r="BT160" s="582"/>
      <c r="BU160" s="582"/>
      <c r="BV160" s="582"/>
      <c r="BW160" s="582"/>
      <c r="BX160" s="582"/>
      <c r="BY160" s="582"/>
      <c r="BZ160" s="582"/>
      <c r="CA160" s="582"/>
      <c r="CB160" s="582"/>
      <c r="CC160" s="582"/>
      <c r="CD160" s="582"/>
      <c r="CE160" s="582"/>
      <c r="CF160" s="582"/>
      <c r="CG160" s="582"/>
      <c r="CH160" s="582"/>
      <c r="CI160" s="582"/>
      <c r="CJ160" s="582"/>
      <c r="CK160" s="582"/>
      <c r="CL160" s="582"/>
      <c r="CM160" s="582"/>
      <c r="CN160" s="582"/>
      <c r="CO160" s="582"/>
      <c r="CP160" s="582"/>
      <c r="CQ160" s="582"/>
      <c r="CR160" s="582"/>
      <c r="CS160" s="582"/>
      <c r="CT160" s="582"/>
      <c r="CU160" s="582"/>
      <c r="CV160" s="582"/>
      <c r="CW160" s="582"/>
      <c r="CX160" s="582"/>
      <c r="CY160" s="582"/>
      <c r="CZ160" s="582"/>
      <c r="DA160" s="582"/>
      <c r="DB160" s="582"/>
      <c r="DC160" s="582"/>
      <c r="DD160" s="582"/>
      <c r="DE160" s="582"/>
      <c r="DF160" s="582"/>
      <c r="DG160" s="582"/>
      <c r="DH160" s="582"/>
      <c r="DI160" s="582"/>
      <c r="DJ160" s="582"/>
      <c r="DK160" s="582"/>
      <c r="DL160" s="582"/>
      <c r="DM160" s="582"/>
      <c r="DN160" s="582"/>
      <c r="DO160" s="582"/>
      <c r="DP160" s="582"/>
      <c r="DQ160" s="582"/>
      <c r="DR160" s="582"/>
      <c r="DS160" s="582"/>
      <c r="DT160" s="582"/>
      <c r="DU160" s="582"/>
      <c r="DV160" s="582"/>
      <c r="DW160" s="582"/>
      <c r="DX160" s="582"/>
      <c r="DY160" s="582"/>
      <c r="DZ160" s="582"/>
      <c r="EA160" s="582"/>
      <c r="EB160" s="582"/>
      <c r="EC160" s="582"/>
      <c r="ED160" s="582"/>
      <c r="EE160" s="582"/>
      <c r="EF160" s="582"/>
      <c r="EG160" s="582"/>
      <c r="EH160" s="582"/>
      <c r="EI160" s="582"/>
      <c r="EJ160" s="582"/>
      <c r="EK160" s="582"/>
      <c r="EL160" s="582"/>
      <c r="EM160" s="582"/>
      <c r="EN160" s="582"/>
      <c r="EO160" s="582"/>
      <c r="EP160" s="582"/>
      <c r="EQ160" s="582"/>
      <c r="ER160" s="582"/>
      <c r="ES160" s="582"/>
      <c r="ET160" s="582"/>
      <c r="EU160" s="582"/>
      <c r="EV160" s="582"/>
      <c r="EW160" s="582"/>
      <c r="EX160" s="582"/>
      <c r="EY160" s="582"/>
      <c r="EZ160" s="582"/>
      <c r="FA160" s="582"/>
      <c r="FB160" s="582"/>
      <c r="FC160" s="582"/>
      <c r="FD160" s="582"/>
      <c r="FE160" s="582"/>
      <c r="FF160" s="582"/>
      <c r="FG160" s="582"/>
      <c r="FH160" s="582"/>
      <c r="FI160" s="582"/>
      <c r="FJ160" s="582"/>
      <c r="FK160" s="582"/>
      <c r="FL160" s="582"/>
      <c r="FM160" s="582"/>
      <c r="FN160" s="582"/>
      <c r="FO160" s="582"/>
      <c r="FP160" s="582"/>
      <c r="FQ160" s="582"/>
      <c r="FR160" s="582"/>
      <c r="FS160" s="582"/>
      <c r="FT160" s="582"/>
      <c r="FU160" s="582"/>
      <c r="FV160" s="582"/>
      <c r="FW160" s="582"/>
      <c r="FX160" s="582"/>
      <c r="FY160" s="582"/>
      <c r="FZ160" s="582"/>
      <c r="GA160" s="582"/>
      <c r="GB160" s="582"/>
      <c r="GC160" s="582"/>
      <c r="GD160" s="582"/>
      <c r="GE160" s="582"/>
      <c r="GF160" s="582"/>
      <c r="GG160" s="582"/>
      <c r="GH160" s="582"/>
      <c r="GI160" s="582"/>
      <c r="GJ160" s="582"/>
      <c r="GK160" s="582"/>
      <c r="GL160" s="582"/>
      <c r="GM160" s="582"/>
      <c r="GN160" s="582"/>
      <c r="GO160" s="582"/>
      <c r="GP160" s="582"/>
      <c r="GQ160" s="582"/>
      <c r="GR160" s="582"/>
      <c r="GS160" s="582"/>
      <c r="GT160" s="582"/>
      <c r="GU160" s="582"/>
      <c r="GV160" s="582"/>
      <c r="GW160" s="582"/>
      <c r="GX160" s="582"/>
      <c r="GY160" s="582"/>
      <c r="GZ160" s="582"/>
      <c r="HA160" s="582"/>
      <c r="HB160" s="582"/>
      <c r="HC160" s="582"/>
      <c r="HD160" s="582"/>
      <c r="HE160" s="582"/>
      <c r="HF160" s="582"/>
      <c r="HG160" s="582"/>
      <c r="HH160" s="582"/>
      <c r="HI160" s="582"/>
      <c r="HJ160" s="582"/>
      <c r="HK160" s="582"/>
      <c r="HL160" s="582"/>
      <c r="HM160" s="582"/>
      <c r="HN160" s="582"/>
      <c r="HO160" s="582"/>
      <c r="HP160" s="582"/>
      <c r="HQ160" s="582"/>
      <c r="HR160" s="582"/>
      <c r="HS160" s="582"/>
      <c r="HT160" s="582"/>
      <c r="HU160" s="582"/>
      <c r="HV160" s="582"/>
      <c r="HW160" s="582"/>
      <c r="HX160" s="582"/>
    </row>
    <row r="161" spans="1:232" s="583" customFormat="1" ht="15" customHeight="1" x14ac:dyDescent="0.35">
      <c r="A161" s="483" t="s">
        <v>166</v>
      </c>
      <c r="B161" s="484"/>
      <c r="C161" s="484"/>
      <c r="D161" s="484"/>
      <c r="E161" s="486"/>
      <c r="F161" s="484"/>
      <c r="G161" s="487"/>
      <c r="H161" s="782"/>
      <c r="I161" s="581"/>
      <c r="J161" s="581"/>
      <c r="K161" s="581"/>
      <c r="L161" s="581"/>
      <c r="M161" s="581"/>
      <c r="N161" s="581"/>
      <c r="O161" s="581"/>
      <c r="P161" s="582"/>
      <c r="Q161" s="582"/>
      <c r="R161" s="582"/>
      <c r="S161" s="582"/>
      <c r="T161" s="582"/>
      <c r="U161" s="582"/>
      <c r="V161" s="582"/>
      <c r="W161" s="582"/>
      <c r="X161" s="582"/>
      <c r="Y161" s="582"/>
      <c r="Z161" s="582"/>
      <c r="AA161" s="582"/>
      <c r="AB161" s="582"/>
      <c r="AC161" s="582"/>
      <c r="AD161" s="582"/>
      <c r="AE161" s="582"/>
      <c r="AF161" s="582"/>
      <c r="AG161" s="582"/>
      <c r="AH161" s="582"/>
      <c r="AI161" s="582"/>
      <c r="AJ161" s="582"/>
      <c r="AK161" s="582"/>
      <c r="AL161" s="582"/>
      <c r="AM161" s="582"/>
      <c r="AN161" s="582"/>
      <c r="AO161" s="582"/>
      <c r="AP161" s="582"/>
      <c r="AQ161" s="582"/>
      <c r="AR161" s="582"/>
      <c r="AS161" s="582"/>
      <c r="AT161" s="582"/>
      <c r="AU161" s="582"/>
      <c r="AV161" s="582"/>
      <c r="AW161" s="582"/>
      <c r="AX161" s="582"/>
      <c r="AY161" s="582"/>
      <c r="AZ161" s="582"/>
      <c r="BA161" s="582"/>
      <c r="BB161" s="582"/>
      <c r="BC161" s="582"/>
      <c r="BD161" s="582"/>
      <c r="BE161" s="582"/>
      <c r="BF161" s="582"/>
      <c r="BG161" s="582"/>
      <c r="BH161" s="582"/>
      <c r="BI161" s="582"/>
      <c r="BJ161" s="582"/>
      <c r="BK161" s="582"/>
      <c r="BL161" s="582"/>
      <c r="BM161" s="582"/>
      <c r="BN161" s="582"/>
      <c r="BO161" s="582"/>
      <c r="BP161" s="582"/>
      <c r="BQ161" s="582"/>
      <c r="BR161" s="582"/>
      <c r="BS161" s="582"/>
      <c r="BT161" s="582"/>
      <c r="BU161" s="582"/>
      <c r="BV161" s="582"/>
      <c r="BW161" s="582"/>
      <c r="BX161" s="582"/>
      <c r="BY161" s="582"/>
      <c r="BZ161" s="582"/>
      <c r="CA161" s="582"/>
      <c r="CB161" s="582"/>
      <c r="CC161" s="582"/>
      <c r="CD161" s="582"/>
      <c r="CE161" s="582"/>
      <c r="CF161" s="582"/>
      <c r="CG161" s="582"/>
      <c r="CH161" s="582"/>
      <c r="CI161" s="582"/>
      <c r="CJ161" s="582"/>
      <c r="CK161" s="582"/>
      <c r="CL161" s="582"/>
      <c r="CM161" s="582"/>
      <c r="CN161" s="582"/>
    </row>
    <row r="162" spans="1:232" s="583" customFormat="1" ht="15" customHeight="1" x14ac:dyDescent="0.35">
      <c r="A162" s="502" t="s">
        <v>511</v>
      </c>
      <c r="B162" s="507"/>
      <c r="C162" s="507"/>
      <c r="D162" s="507"/>
      <c r="E162" s="505"/>
      <c r="F162" s="507"/>
      <c r="G162" s="506"/>
      <c r="H162" s="775"/>
      <c r="I162" s="581"/>
      <c r="J162" s="581"/>
      <c r="K162" s="581"/>
      <c r="L162" s="581"/>
      <c r="M162" s="581"/>
      <c r="N162" s="581"/>
      <c r="O162" s="581"/>
      <c r="P162" s="582"/>
      <c r="Q162" s="582"/>
      <c r="R162" s="582"/>
      <c r="S162" s="582"/>
      <c r="T162" s="582"/>
      <c r="U162" s="582"/>
      <c r="V162" s="582"/>
      <c r="W162" s="582"/>
      <c r="X162" s="582"/>
      <c r="Y162" s="582"/>
      <c r="Z162" s="582"/>
      <c r="AA162" s="582"/>
      <c r="AB162" s="582"/>
      <c r="AC162" s="582"/>
      <c r="AD162" s="582"/>
      <c r="AE162" s="582"/>
      <c r="AF162" s="582"/>
      <c r="AG162" s="582"/>
      <c r="AH162" s="582"/>
      <c r="AI162" s="582"/>
      <c r="AJ162" s="582"/>
      <c r="AK162" s="582"/>
      <c r="AL162" s="582"/>
      <c r="AM162" s="582"/>
      <c r="AN162" s="582"/>
      <c r="AO162" s="582"/>
      <c r="AP162" s="582"/>
      <c r="AQ162" s="582"/>
      <c r="AR162" s="582"/>
      <c r="AS162" s="582"/>
      <c r="AT162" s="582"/>
      <c r="AU162" s="582"/>
      <c r="AV162" s="582"/>
      <c r="AW162" s="582"/>
      <c r="AX162" s="582"/>
      <c r="AY162" s="582"/>
      <c r="AZ162" s="582"/>
      <c r="BA162" s="582"/>
      <c r="BB162" s="582"/>
      <c r="BC162" s="582"/>
      <c r="BD162" s="582"/>
      <c r="BE162" s="582"/>
      <c r="BF162" s="582"/>
      <c r="BG162" s="582"/>
      <c r="BH162" s="582"/>
      <c r="BI162" s="582"/>
      <c r="BJ162" s="582"/>
      <c r="BK162" s="582"/>
      <c r="BL162" s="582"/>
      <c r="BM162" s="582"/>
      <c r="BN162" s="582"/>
      <c r="BO162" s="582"/>
      <c r="BP162" s="582"/>
      <c r="BQ162" s="582"/>
      <c r="BR162" s="582"/>
      <c r="BS162" s="582"/>
      <c r="BT162" s="582"/>
      <c r="BU162" s="582"/>
      <c r="BV162" s="582"/>
      <c r="BW162" s="582"/>
      <c r="BX162" s="582"/>
      <c r="BY162" s="582"/>
      <c r="BZ162" s="582"/>
      <c r="CA162" s="582"/>
      <c r="CB162" s="582"/>
      <c r="CC162" s="582"/>
      <c r="CD162" s="582"/>
      <c r="CE162" s="582"/>
      <c r="CF162" s="582"/>
      <c r="CG162" s="582"/>
      <c r="CH162" s="582"/>
      <c r="CI162" s="582"/>
      <c r="CJ162" s="582"/>
      <c r="CK162" s="582"/>
      <c r="CL162" s="582"/>
      <c r="CM162" s="582"/>
      <c r="CN162" s="582"/>
    </row>
    <row r="163" spans="1:232" ht="27" customHeight="1" x14ac:dyDescent="0.25">
      <c r="A163" s="649">
        <v>2</v>
      </c>
      <c r="B163" s="408" t="s">
        <v>487</v>
      </c>
      <c r="C163" s="408"/>
      <c r="D163" s="408"/>
      <c r="E163" s="206" t="s">
        <v>10</v>
      </c>
      <c r="F163" s="206" t="s">
        <v>10</v>
      </c>
      <c r="G163" s="281"/>
      <c r="H163" s="281"/>
      <c r="I163" s="581"/>
      <c r="J163" s="581"/>
      <c r="K163" s="581"/>
      <c r="L163" s="581"/>
      <c r="M163" s="581"/>
      <c r="N163" s="581"/>
      <c r="O163" s="581"/>
      <c r="P163" s="582"/>
      <c r="Q163" s="582"/>
      <c r="R163" s="582"/>
      <c r="S163" s="582"/>
      <c r="T163" s="582"/>
      <c r="U163" s="582"/>
      <c r="V163" s="582"/>
      <c r="W163" s="582"/>
      <c r="X163" s="582"/>
      <c r="Y163" s="582"/>
      <c r="Z163" s="582"/>
      <c r="AA163" s="582"/>
      <c r="AB163" s="582"/>
      <c r="AC163" s="582"/>
      <c r="AD163" s="582"/>
      <c r="AE163" s="582"/>
      <c r="AF163" s="582"/>
      <c r="AG163" s="582"/>
      <c r="AH163" s="582"/>
      <c r="AI163" s="582"/>
      <c r="AJ163" s="582"/>
      <c r="AK163" s="582"/>
      <c r="AL163" s="582"/>
      <c r="AM163" s="582"/>
      <c r="AN163" s="582"/>
      <c r="AO163" s="582"/>
      <c r="AP163" s="582"/>
      <c r="AQ163" s="582"/>
      <c r="AR163" s="582"/>
      <c r="AS163" s="582"/>
      <c r="AT163" s="582"/>
      <c r="AU163" s="582"/>
      <c r="AV163" s="582"/>
      <c r="AW163" s="582"/>
      <c r="AX163" s="582"/>
      <c r="AY163" s="582"/>
      <c r="AZ163" s="582"/>
      <c r="BA163" s="582"/>
      <c r="BB163" s="582"/>
      <c r="BC163" s="582"/>
      <c r="BD163" s="582"/>
      <c r="BE163" s="582"/>
      <c r="BF163" s="582"/>
      <c r="BG163" s="582"/>
      <c r="BH163" s="582"/>
      <c r="BI163" s="582"/>
      <c r="BJ163" s="582"/>
      <c r="BK163" s="582"/>
      <c r="BL163" s="582"/>
      <c r="BM163" s="582"/>
      <c r="BN163" s="582"/>
      <c r="BO163" s="582"/>
      <c r="BP163" s="582"/>
      <c r="BQ163" s="582"/>
      <c r="BR163" s="582"/>
      <c r="BS163" s="582"/>
      <c r="BT163" s="582"/>
      <c r="BU163" s="582"/>
      <c r="BV163" s="582"/>
      <c r="BW163" s="582"/>
      <c r="BX163" s="582"/>
      <c r="BY163" s="582"/>
      <c r="BZ163" s="582"/>
      <c r="CA163" s="582"/>
      <c r="CB163" s="582"/>
      <c r="CC163" s="582"/>
      <c r="CD163" s="582"/>
      <c r="CE163" s="582"/>
      <c r="CF163" s="582"/>
      <c r="CG163" s="582"/>
      <c r="CH163" s="582"/>
      <c r="CI163" s="582"/>
      <c r="CJ163" s="582"/>
      <c r="CK163" s="582"/>
      <c r="CL163" s="582"/>
      <c r="CM163" s="582"/>
      <c r="CN163" s="582"/>
      <c r="CO163" s="582"/>
      <c r="CP163" s="582"/>
      <c r="CQ163" s="582"/>
      <c r="CR163" s="582"/>
      <c r="CS163" s="582"/>
      <c r="CT163" s="582"/>
      <c r="CU163" s="582"/>
      <c r="CV163" s="582"/>
      <c r="CW163" s="582"/>
      <c r="CX163" s="582"/>
      <c r="CY163" s="582"/>
      <c r="CZ163" s="582"/>
      <c r="DA163" s="582"/>
      <c r="DB163" s="582"/>
      <c r="DC163" s="582"/>
      <c r="DD163" s="582"/>
      <c r="DE163" s="582"/>
      <c r="DF163" s="582"/>
      <c r="DG163" s="582"/>
      <c r="DH163" s="582"/>
      <c r="DI163" s="582"/>
      <c r="DJ163" s="582"/>
      <c r="DK163" s="582"/>
      <c r="DL163" s="582"/>
      <c r="DM163" s="582"/>
      <c r="DN163" s="582"/>
      <c r="DO163" s="582"/>
      <c r="DP163" s="582"/>
      <c r="DQ163" s="582"/>
      <c r="DR163" s="582"/>
      <c r="DS163" s="582"/>
      <c r="DT163" s="582"/>
      <c r="DU163" s="582"/>
      <c r="DV163" s="582"/>
      <c r="DW163" s="582"/>
      <c r="DX163" s="582"/>
      <c r="DY163" s="582"/>
      <c r="DZ163" s="582"/>
      <c r="EA163" s="582"/>
      <c r="EB163" s="582"/>
      <c r="EC163" s="582"/>
      <c r="ED163" s="582"/>
      <c r="EE163" s="582"/>
      <c r="EF163" s="582"/>
      <c r="EG163" s="582"/>
      <c r="EH163" s="582"/>
      <c r="EI163" s="582"/>
      <c r="EJ163" s="582"/>
      <c r="EK163" s="582"/>
      <c r="EL163" s="582"/>
      <c r="EM163" s="582"/>
      <c r="EN163" s="582"/>
      <c r="EO163" s="582"/>
      <c r="EP163" s="582"/>
      <c r="EQ163" s="582"/>
      <c r="ER163" s="582"/>
      <c r="ES163" s="582"/>
      <c r="ET163" s="582"/>
      <c r="EU163" s="582"/>
      <c r="EV163" s="582"/>
      <c r="EW163" s="582"/>
      <c r="EX163" s="582"/>
      <c r="EY163" s="582"/>
      <c r="EZ163" s="582"/>
      <c r="FA163" s="582"/>
      <c r="FB163" s="582"/>
      <c r="FC163" s="582"/>
      <c r="FD163" s="582"/>
      <c r="FE163" s="582"/>
      <c r="FF163" s="582"/>
      <c r="FG163" s="582"/>
      <c r="FH163" s="582"/>
      <c r="FI163" s="582"/>
      <c r="FJ163" s="582"/>
      <c r="FK163" s="582"/>
      <c r="FL163" s="582"/>
      <c r="FM163" s="582"/>
      <c r="FN163" s="582"/>
      <c r="FO163" s="582"/>
      <c r="FP163" s="582"/>
      <c r="FQ163" s="582"/>
      <c r="FR163" s="582"/>
      <c r="FS163" s="582"/>
      <c r="FT163" s="582"/>
      <c r="FU163" s="582"/>
      <c r="FV163" s="582"/>
      <c r="FW163" s="582"/>
      <c r="FX163" s="582"/>
      <c r="FY163" s="582"/>
      <c r="FZ163" s="582"/>
      <c r="GA163" s="582"/>
      <c r="GB163" s="582"/>
      <c r="GC163" s="582"/>
      <c r="GD163" s="582"/>
      <c r="GE163" s="582"/>
      <c r="GF163" s="582"/>
      <c r="GG163" s="582"/>
      <c r="GH163" s="582"/>
      <c r="GI163" s="582"/>
      <c r="GJ163" s="582"/>
      <c r="GK163" s="582"/>
      <c r="GL163" s="582"/>
      <c r="GM163" s="582"/>
      <c r="GN163" s="582"/>
      <c r="GO163" s="582"/>
      <c r="GP163" s="582"/>
      <c r="GQ163" s="582"/>
      <c r="GR163" s="582"/>
      <c r="GS163" s="582"/>
      <c r="GT163" s="582"/>
      <c r="GU163" s="582"/>
      <c r="GV163" s="582"/>
      <c r="GW163" s="582"/>
      <c r="GX163" s="582"/>
      <c r="GY163" s="582"/>
      <c r="GZ163" s="582"/>
      <c r="HA163" s="582"/>
      <c r="HB163" s="582"/>
      <c r="HC163" s="582"/>
      <c r="HD163" s="582"/>
      <c r="HE163" s="582"/>
      <c r="HF163" s="582"/>
      <c r="HG163" s="582"/>
      <c r="HH163" s="582"/>
      <c r="HI163" s="582"/>
      <c r="HJ163" s="582"/>
      <c r="HK163" s="582"/>
      <c r="HL163" s="582"/>
      <c r="HM163" s="582"/>
      <c r="HN163" s="582"/>
      <c r="HO163" s="582"/>
      <c r="HP163" s="582"/>
      <c r="HQ163" s="582"/>
      <c r="HR163" s="582"/>
      <c r="HS163" s="582"/>
      <c r="HT163" s="582"/>
      <c r="HU163" s="582"/>
      <c r="HV163" s="582"/>
      <c r="HW163" s="582"/>
      <c r="HX163" s="582"/>
    </row>
    <row r="164" spans="1:232" ht="13" customHeight="1" x14ac:dyDescent="0.25">
      <c r="A164" s="649">
        <f>A163+0.1</f>
        <v>2.1</v>
      </c>
      <c r="B164" s="353" t="s">
        <v>435</v>
      </c>
      <c r="C164" s="353"/>
      <c r="D164" s="353"/>
      <c r="E164" s="210" t="s">
        <v>10</v>
      </c>
      <c r="F164" s="206" t="s">
        <v>10</v>
      </c>
      <c r="G164" s="221"/>
      <c r="H164" s="221"/>
    </row>
    <row r="165" spans="1:232" s="583" customFormat="1" ht="15" customHeight="1" x14ac:dyDescent="0.35">
      <c r="A165" s="492" t="s">
        <v>512</v>
      </c>
      <c r="B165" s="493"/>
      <c r="C165" s="493"/>
      <c r="D165" s="493"/>
      <c r="E165" s="494"/>
      <c r="F165" s="493"/>
      <c r="G165" s="495"/>
      <c r="H165" s="780"/>
      <c r="I165" s="581"/>
      <c r="J165" s="581"/>
      <c r="K165" s="581"/>
      <c r="L165" s="581"/>
      <c r="M165" s="581"/>
      <c r="N165" s="581"/>
      <c r="O165" s="581"/>
      <c r="P165" s="582"/>
      <c r="Q165" s="582"/>
      <c r="R165" s="582"/>
      <c r="S165" s="582"/>
      <c r="T165" s="582"/>
      <c r="U165" s="582"/>
      <c r="V165" s="582"/>
      <c r="W165" s="582"/>
      <c r="X165" s="582"/>
      <c r="Y165" s="582"/>
      <c r="Z165" s="582"/>
      <c r="AA165" s="582"/>
      <c r="AB165" s="582"/>
      <c r="AC165" s="582"/>
      <c r="AD165" s="582"/>
      <c r="AE165" s="582"/>
      <c r="AF165" s="582"/>
      <c r="AG165" s="582"/>
      <c r="AH165" s="582"/>
      <c r="AI165" s="582"/>
      <c r="AJ165" s="582"/>
      <c r="AK165" s="582"/>
      <c r="AL165" s="582"/>
      <c r="AM165" s="582"/>
      <c r="AN165" s="582"/>
      <c r="AO165" s="582"/>
      <c r="AP165" s="582"/>
      <c r="AQ165" s="582"/>
      <c r="AR165" s="582"/>
      <c r="AS165" s="582"/>
      <c r="AT165" s="582"/>
      <c r="AU165" s="582"/>
      <c r="AV165" s="582"/>
      <c r="AW165" s="582"/>
      <c r="AX165" s="582"/>
      <c r="AY165" s="582"/>
      <c r="AZ165" s="582"/>
      <c r="BA165" s="582"/>
      <c r="BB165" s="582"/>
      <c r="BC165" s="582"/>
      <c r="BD165" s="582"/>
      <c r="BE165" s="582"/>
      <c r="BF165" s="582"/>
      <c r="BG165" s="582"/>
      <c r="BH165" s="582"/>
      <c r="BI165" s="582"/>
      <c r="BJ165" s="582"/>
      <c r="BK165" s="582"/>
      <c r="BL165" s="582"/>
      <c r="BM165" s="582"/>
      <c r="BN165" s="582"/>
      <c r="BO165" s="582"/>
      <c r="BP165" s="582"/>
      <c r="BQ165" s="582"/>
      <c r="BR165" s="582"/>
      <c r="BS165" s="582"/>
      <c r="BT165" s="582"/>
      <c r="BU165" s="582"/>
      <c r="BV165" s="582"/>
      <c r="BW165" s="582"/>
      <c r="BX165" s="582"/>
      <c r="BY165" s="582"/>
      <c r="BZ165" s="582"/>
      <c r="CA165" s="582"/>
      <c r="CB165" s="582"/>
      <c r="CC165" s="582"/>
      <c r="CD165" s="582"/>
      <c r="CE165" s="582"/>
      <c r="CF165" s="582"/>
      <c r="CG165" s="582"/>
      <c r="CH165" s="582"/>
      <c r="CI165" s="582"/>
      <c r="CJ165" s="582"/>
      <c r="CK165" s="582"/>
      <c r="CL165" s="582"/>
      <c r="CM165" s="582"/>
      <c r="CN165" s="582"/>
    </row>
    <row r="166" spans="1:232" ht="13" customHeight="1" x14ac:dyDescent="0.25">
      <c r="A166" s="653">
        <f>A164+0.1</f>
        <v>2.2000000000000002</v>
      </c>
      <c r="B166" s="392" t="s">
        <v>145</v>
      </c>
      <c r="C166" s="392"/>
      <c r="D166" s="392"/>
      <c r="E166" s="405" t="s">
        <v>42</v>
      </c>
      <c r="F166" s="406"/>
      <c r="G166" s="407"/>
      <c r="H166" s="790"/>
    </row>
    <row r="167" spans="1:232" ht="13" customHeight="1" x14ac:dyDescent="0.25">
      <c r="A167" s="653"/>
      <c r="B167" s="654">
        <v>1</v>
      </c>
      <c r="C167" s="1" t="s">
        <v>436</v>
      </c>
      <c r="D167" s="571"/>
      <c r="E167" s="210">
        <v>1</v>
      </c>
      <c r="F167" s="222"/>
      <c r="G167" s="320"/>
      <c r="H167" s="320"/>
    </row>
    <row r="168" spans="1:232" ht="13" customHeight="1" x14ac:dyDescent="0.25">
      <c r="A168" s="653"/>
      <c r="B168" s="654">
        <v>2</v>
      </c>
      <c r="C168" s="1" t="s">
        <v>146</v>
      </c>
      <c r="D168" s="571"/>
      <c r="E168" s="210">
        <v>1</v>
      </c>
      <c r="F168" s="222"/>
      <c r="G168" s="320"/>
      <c r="H168" s="320"/>
    </row>
    <row r="169" spans="1:232" ht="13" customHeight="1" x14ac:dyDescent="0.25">
      <c r="A169" s="653"/>
      <c r="B169" s="654">
        <v>3</v>
      </c>
      <c r="C169" s="1" t="s">
        <v>147</v>
      </c>
      <c r="D169" s="571"/>
      <c r="E169" s="210">
        <v>2</v>
      </c>
      <c r="F169" s="222"/>
      <c r="G169" s="320"/>
      <c r="H169" s="320"/>
    </row>
    <row r="170" spans="1:232" ht="27" customHeight="1" x14ac:dyDescent="0.25">
      <c r="A170" s="655">
        <f>A166+0.1</f>
        <v>2.3000000000000003</v>
      </c>
      <c r="B170" s="353" t="s">
        <v>356</v>
      </c>
      <c r="C170" s="353"/>
      <c r="D170" s="353"/>
      <c r="E170" s="210">
        <v>1</v>
      </c>
      <c r="F170" s="222"/>
      <c r="G170" s="213"/>
      <c r="H170" s="517"/>
    </row>
    <row r="171" spans="1:232" ht="13" customHeight="1" x14ac:dyDescent="0.25">
      <c r="A171" s="653">
        <f>A170+0.1</f>
        <v>2.4000000000000004</v>
      </c>
      <c r="B171" s="392" t="s">
        <v>379</v>
      </c>
      <c r="C171" s="392"/>
      <c r="D171" s="392"/>
      <c r="E171" s="405" t="s">
        <v>42</v>
      </c>
      <c r="F171" s="406"/>
      <c r="G171" s="407"/>
      <c r="H171" s="791"/>
    </row>
    <row r="172" spans="1:232" ht="13" customHeight="1" x14ac:dyDescent="0.25">
      <c r="A172" s="653"/>
      <c r="B172" s="654">
        <v>1</v>
      </c>
      <c r="C172" s="1" t="s">
        <v>75</v>
      </c>
      <c r="E172" s="210">
        <v>2</v>
      </c>
      <c r="F172" s="222"/>
      <c r="G172" s="320"/>
      <c r="H172" s="320"/>
    </row>
    <row r="173" spans="1:232" ht="13" customHeight="1" x14ac:dyDescent="0.25">
      <c r="A173" s="653"/>
      <c r="B173" s="654">
        <v>2</v>
      </c>
      <c r="C173" s="1" t="s">
        <v>76</v>
      </c>
      <c r="E173" s="210">
        <v>2</v>
      </c>
      <c r="F173" s="222"/>
      <c r="G173" s="320"/>
      <c r="H173" s="320"/>
    </row>
    <row r="174" spans="1:232" ht="13" customHeight="1" x14ac:dyDescent="0.25">
      <c r="A174" s="653"/>
      <c r="B174" s="654">
        <v>3</v>
      </c>
      <c r="C174" s="1" t="s">
        <v>77</v>
      </c>
      <c r="E174" s="210">
        <v>3</v>
      </c>
      <c r="F174" s="222"/>
      <c r="G174" s="320"/>
      <c r="H174" s="320"/>
    </row>
    <row r="175" spans="1:232" ht="13" customHeight="1" x14ac:dyDescent="0.25">
      <c r="A175" s="653"/>
      <c r="B175" s="654">
        <v>4</v>
      </c>
      <c r="C175" s="1" t="s">
        <v>79</v>
      </c>
      <c r="E175" s="210">
        <v>2</v>
      </c>
      <c r="F175" s="222"/>
      <c r="G175" s="213"/>
      <c r="H175" s="213"/>
    </row>
    <row r="176" spans="1:232" ht="13" customHeight="1" x14ac:dyDescent="0.25">
      <c r="A176" s="653"/>
      <c r="B176" s="654">
        <v>5</v>
      </c>
      <c r="C176" s="1" t="s">
        <v>104</v>
      </c>
      <c r="E176" s="210">
        <v>2</v>
      </c>
      <c r="F176" s="222"/>
      <c r="G176" s="213"/>
      <c r="H176" s="213"/>
    </row>
    <row r="177" spans="1:8" ht="13" customHeight="1" x14ac:dyDescent="0.25">
      <c r="A177" s="656"/>
      <c r="B177" s="657">
        <v>6</v>
      </c>
      <c r="C177" s="1" t="s">
        <v>105</v>
      </c>
      <c r="E177" s="210">
        <v>3</v>
      </c>
      <c r="F177" s="222"/>
      <c r="G177" s="213"/>
      <c r="H177" s="213"/>
    </row>
    <row r="178" spans="1:8" ht="13" customHeight="1" x14ac:dyDescent="0.25">
      <c r="A178" s="649">
        <f>A171+0.1</f>
        <v>2.5000000000000004</v>
      </c>
      <c r="B178" s="391" t="s">
        <v>343</v>
      </c>
      <c r="C178" s="391"/>
      <c r="D178" s="391"/>
      <c r="E178" s="210">
        <v>2</v>
      </c>
      <c r="F178" s="222"/>
      <c r="G178" s="319"/>
      <c r="H178" s="319"/>
    </row>
    <row r="179" spans="1:8" ht="13" customHeight="1" x14ac:dyDescent="0.25">
      <c r="A179" s="649">
        <f>A178+0.1</f>
        <v>2.6000000000000005</v>
      </c>
      <c r="B179" s="353" t="s">
        <v>252</v>
      </c>
      <c r="C179" s="353"/>
      <c r="D179" s="353"/>
      <c r="E179" s="210">
        <v>2</v>
      </c>
      <c r="F179" s="222"/>
      <c r="G179" s="321"/>
      <c r="H179" s="321"/>
    </row>
    <row r="180" spans="1:8" ht="13" customHeight="1" x14ac:dyDescent="0.25">
      <c r="A180" s="653">
        <f>A179+0.1</f>
        <v>2.7000000000000006</v>
      </c>
      <c r="B180" s="333" t="s">
        <v>6</v>
      </c>
      <c r="C180" s="333"/>
      <c r="D180" s="615"/>
      <c r="E180" s="354" t="s">
        <v>40</v>
      </c>
      <c r="F180" s="355"/>
      <c r="G180" s="356"/>
      <c r="H180" s="783"/>
    </row>
    <row r="181" spans="1:8" ht="13" customHeight="1" x14ac:dyDescent="0.25">
      <c r="A181" s="658"/>
      <c r="B181" s="3" t="s">
        <v>21</v>
      </c>
      <c r="C181" s="2" t="s">
        <v>399</v>
      </c>
      <c r="E181" s="210">
        <v>2</v>
      </c>
      <c r="F181" s="399"/>
      <c r="G181" s="378"/>
      <c r="H181" s="378"/>
    </row>
    <row r="182" spans="1:8" ht="13" customHeight="1" x14ac:dyDescent="0.25">
      <c r="A182" s="659"/>
      <c r="B182" s="5" t="s">
        <v>22</v>
      </c>
      <c r="C182" s="8" t="s">
        <v>78</v>
      </c>
      <c r="E182" s="210">
        <v>3</v>
      </c>
      <c r="F182" s="377"/>
      <c r="G182" s="379"/>
      <c r="H182" s="379"/>
    </row>
    <row r="183" spans="1:8" ht="13" customHeight="1" x14ac:dyDescent="0.25">
      <c r="A183" s="651">
        <f>A180+0.1</f>
        <v>2.8000000000000007</v>
      </c>
      <c r="B183" s="333" t="s">
        <v>162</v>
      </c>
      <c r="C183" s="615"/>
      <c r="D183" s="317"/>
      <c r="E183" s="424" t="s">
        <v>42</v>
      </c>
      <c r="F183" s="425"/>
      <c r="G183" s="426"/>
      <c r="H183" s="783"/>
    </row>
    <row r="184" spans="1:8" ht="13" customHeight="1" x14ac:dyDescent="0.25">
      <c r="A184" s="658"/>
      <c r="B184" s="590">
        <v>1</v>
      </c>
      <c r="C184" s="2" t="s">
        <v>38</v>
      </c>
      <c r="D184" s="323"/>
      <c r="E184" s="108">
        <v>1</v>
      </c>
      <c r="F184" s="114"/>
      <c r="G184" s="293"/>
      <c r="H184" s="293"/>
    </row>
    <row r="185" spans="1:8" ht="13" customHeight="1" x14ac:dyDescent="0.25">
      <c r="A185" s="658"/>
      <c r="B185" s="590">
        <v>2</v>
      </c>
      <c r="C185" s="2" t="s">
        <v>37</v>
      </c>
      <c r="D185" s="323"/>
      <c r="E185" s="108">
        <v>1</v>
      </c>
      <c r="F185" s="114"/>
      <c r="G185" s="293"/>
      <c r="H185" s="293"/>
    </row>
    <row r="186" spans="1:8" ht="13" customHeight="1" x14ac:dyDescent="0.25">
      <c r="A186" s="659"/>
      <c r="B186" s="593">
        <v>3</v>
      </c>
      <c r="C186" s="8" t="s">
        <v>289</v>
      </c>
      <c r="D186" s="324"/>
      <c r="E186" s="108">
        <v>2</v>
      </c>
      <c r="F186" s="114"/>
      <c r="G186" s="293"/>
      <c r="H186" s="293"/>
    </row>
    <row r="187" spans="1:8" ht="13" customHeight="1" x14ac:dyDescent="0.25">
      <c r="A187" s="649">
        <f>A183+0.1</f>
        <v>2.9000000000000008</v>
      </c>
      <c r="B187" s="353" t="s">
        <v>552</v>
      </c>
      <c r="C187" s="353"/>
      <c r="D187" s="353"/>
      <c r="E187" s="210">
        <v>5</v>
      </c>
      <c r="F187" s="222"/>
      <c r="G187" s="321"/>
      <c r="H187" s="321"/>
    </row>
    <row r="188" spans="1:8" ht="13" customHeight="1" x14ac:dyDescent="0.25">
      <c r="A188" s="660">
        <v>2.1</v>
      </c>
      <c r="B188" s="288" t="s">
        <v>642</v>
      </c>
      <c r="C188" s="288"/>
      <c r="D188" s="288"/>
      <c r="E188" s="252">
        <v>2</v>
      </c>
      <c r="F188" s="222"/>
      <c r="G188" s="321"/>
      <c r="H188" s="321"/>
    </row>
    <row r="189" spans="1:8" ht="13" customHeight="1" x14ac:dyDescent="0.25">
      <c r="A189" s="660">
        <f>A188+0.01</f>
        <v>2.11</v>
      </c>
      <c r="B189" s="288" t="s">
        <v>643</v>
      </c>
      <c r="C189" s="288"/>
      <c r="D189" s="289"/>
      <c r="E189" s="418" t="s">
        <v>42</v>
      </c>
      <c r="F189" s="419"/>
      <c r="G189" s="420"/>
      <c r="H189" s="783"/>
    </row>
    <row r="190" spans="1:8" ht="13" customHeight="1" x14ac:dyDescent="0.25">
      <c r="A190" s="645"/>
      <c r="B190" s="590">
        <v>1</v>
      </c>
      <c r="C190" s="290" t="s">
        <v>644</v>
      </c>
      <c r="D190" s="291"/>
      <c r="E190" s="292">
        <v>2</v>
      </c>
      <c r="F190" s="114"/>
      <c r="G190" s="293"/>
      <c r="H190" s="293"/>
    </row>
    <row r="191" spans="1:8" ht="13" customHeight="1" x14ac:dyDescent="0.25">
      <c r="A191" s="645"/>
      <c r="B191" s="590">
        <v>2</v>
      </c>
      <c r="C191" s="290" t="s">
        <v>645</v>
      </c>
      <c r="D191" s="291"/>
      <c r="E191" s="292">
        <v>2</v>
      </c>
      <c r="F191" s="114"/>
      <c r="G191" s="293"/>
      <c r="H191" s="293"/>
    </row>
    <row r="192" spans="1:8" ht="13" customHeight="1" x14ac:dyDescent="0.25">
      <c r="A192" s="647"/>
      <c r="B192" s="593">
        <v>3</v>
      </c>
      <c r="C192" s="294" t="s">
        <v>646</v>
      </c>
      <c r="D192" s="295"/>
      <c r="E192" s="292">
        <v>2</v>
      </c>
      <c r="F192" s="114"/>
      <c r="G192" s="293"/>
      <c r="H192" s="293"/>
    </row>
    <row r="193" spans="1:232" ht="23.15" customHeight="1" thickBot="1" x14ac:dyDescent="0.3">
      <c r="A193" s="55" t="s">
        <v>20</v>
      </c>
      <c r="B193" s="56"/>
      <c r="C193" s="56"/>
      <c r="D193" s="57"/>
      <c r="E193" s="234"/>
      <c r="F193" s="234">
        <f>SUM(F151:F192)</f>
        <v>0</v>
      </c>
      <c r="G193" s="235">
        <f>SUMIF(G151:G192,"Y",F151:F192)</f>
        <v>0</v>
      </c>
      <c r="H193" s="784"/>
    </row>
    <row r="194" spans="1:232" s="574" customFormat="1" ht="4" customHeight="1" thickBot="1" x14ac:dyDescent="0.3">
      <c r="A194" s="596"/>
      <c r="B194" s="571"/>
      <c r="C194" s="571"/>
      <c r="D194" s="571"/>
      <c r="E194" s="626"/>
      <c r="F194" s="582"/>
      <c r="G194" s="582"/>
      <c r="H194" s="785"/>
    </row>
    <row r="195" spans="1:232" s="583" customFormat="1" ht="20" customHeight="1" x14ac:dyDescent="0.35">
      <c r="A195" s="518" t="s">
        <v>126</v>
      </c>
      <c r="B195" s="519"/>
      <c r="C195" s="519"/>
      <c r="D195" s="519"/>
      <c r="E195" s="519"/>
      <c r="F195" s="519"/>
      <c r="G195" s="520"/>
      <c r="H195" s="776"/>
      <c r="I195" s="581"/>
      <c r="J195" s="581"/>
      <c r="K195" s="581"/>
      <c r="L195" s="581"/>
      <c r="M195" s="581"/>
      <c r="N195" s="581"/>
      <c r="O195" s="581"/>
      <c r="P195" s="582"/>
      <c r="Q195" s="582"/>
      <c r="R195" s="582"/>
      <c r="S195" s="582"/>
      <c r="T195" s="582"/>
      <c r="U195" s="582"/>
      <c r="V195" s="582"/>
      <c r="W195" s="582"/>
      <c r="X195" s="582"/>
      <c r="Y195" s="582"/>
      <c r="Z195" s="582"/>
      <c r="AA195" s="582"/>
      <c r="AB195" s="582"/>
      <c r="AC195" s="582"/>
      <c r="AD195" s="582"/>
      <c r="AE195" s="582"/>
      <c r="AF195" s="582"/>
      <c r="AG195" s="582"/>
      <c r="AH195" s="582"/>
      <c r="AI195" s="582"/>
      <c r="AJ195" s="582"/>
      <c r="AK195" s="582"/>
      <c r="AL195" s="582"/>
      <c r="AM195" s="582"/>
      <c r="AN195" s="582"/>
      <c r="AO195" s="582"/>
      <c r="AP195" s="582"/>
      <c r="AQ195" s="582"/>
      <c r="AR195" s="582"/>
      <c r="AS195" s="582"/>
      <c r="AT195" s="582"/>
      <c r="AU195" s="582"/>
      <c r="AV195" s="582"/>
      <c r="AW195" s="582"/>
      <c r="AX195" s="582"/>
      <c r="AY195" s="582"/>
      <c r="AZ195" s="582"/>
      <c r="BA195" s="582"/>
      <c r="BB195" s="582"/>
      <c r="BC195" s="582"/>
      <c r="BD195" s="582"/>
      <c r="BE195" s="582"/>
      <c r="BF195" s="582"/>
      <c r="BG195" s="582"/>
      <c r="BH195" s="582"/>
      <c r="BI195" s="582"/>
      <c r="BJ195" s="582"/>
      <c r="BK195" s="582"/>
      <c r="BL195" s="582"/>
      <c r="BM195" s="582"/>
      <c r="BN195" s="582"/>
      <c r="BO195" s="582"/>
      <c r="BP195" s="582"/>
      <c r="BQ195" s="582"/>
      <c r="BR195" s="582"/>
      <c r="BS195" s="582"/>
      <c r="BT195" s="582"/>
      <c r="BU195" s="582"/>
      <c r="BV195" s="582"/>
      <c r="BW195" s="582"/>
      <c r="BX195" s="582"/>
      <c r="BY195" s="582"/>
      <c r="BZ195" s="582"/>
      <c r="CA195" s="582"/>
      <c r="CB195" s="582"/>
      <c r="CC195" s="582"/>
      <c r="CD195" s="582"/>
      <c r="CE195" s="582"/>
      <c r="CF195" s="582"/>
      <c r="CG195" s="582"/>
      <c r="CH195" s="582"/>
      <c r="CI195" s="582"/>
      <c r="CJ195" s="582"/>
      <c r="CK195" s="582"/>
      <c r="CL195" s="582"/>
      <c r="CM195" s="582"/>
      <c r="CN195" s="582"/>
    </row>
    <row r="196" spans="1:232" ht="15" customHeight="1" x14ac:dyDescent="0.25">
      <c r="A196" s="521" t="s">
        <v>444</v>
      </c>
      <c r="B196" s="522"/>
      <c r="C196" s="522"/>
      <c r="D196" s="523"/>
      <c r="E196" s="486"/>
      <c r="F196" s="486"/>
      <c r="G196" s="487"/>
      <c r="H196" s="782"/>
    </row>
    <row r="197" spans="1:232" ht="15" customHeight="1" x14ac:dyDescent="0.25">
      <c r="A197" s="524" t="s">
        <v>511</v>
      </c>
      <c r="B197" s="525"/>
      <c r="C197" s="525"/>
      <c r="D197" s="525"/>
      <c r="E197" s="525"/>
      <c r="F197" s="525"/>
      <c r="G197" s="526"/>
      <c r="H197" s="792"/>
    </row>
    <row r="198" spans="1:232" ht="14.15" customHeight="1" x14ac:dyDescent="0.25">
      <c r="A198" s="661">
        <v>0.1</v>
      </c>
      <c r="B198" s="662" t="s">
        <v>457</v>
      </c>
      <c r="C198" s="662"/>
      <c r="D198" s="639"/>
      <c r="E198" s="210" t="s">
        <v>10</v>
      </c>
      <c r="F198" s="210" t="s">
        <v>10</v>
      </c>
      <c r="G198" s="321"/>
      <c r="H198" s="321"/>
    </row>
    <row r="199" spans="1:232" ht="15" customHeight="1" x14ac:dyDescent="0.25">
      <c r="A199" s="496" t="s">
        <v>512</v>
      </c>
      <c r="B199" s="497"/>
      <c r="C199" s="497"/>
      <c r="D199" s="497"/>
      <c r="E199" s="497"/>
      <c r="F199" s="497"/>
      <c r="G199" s="498"/>
      <c r="H199" s="793"/>
    </row>
    <row r="200" spans="1:232" ht="13" customHeight="1" x14ac:dyDescent="0.25">
      <c r="A200" s="663">
        <f>A198+0.1</f>
        <v>0.2</v>
      </c>
      <c r="B200" s="664" t="s">
        <v>659</v>
      </c>
      <c r="C200" s="664"/>
      <c r="D200" s="664"/>
      <c r="E200" s="252">
        <v>2</v>
      </c>
      <c r="F200" s="222"/>
      <c r="G200" s="321"/>
      <c r="H200" s="783"/>
    </row>
    <row r="201" spans="1:232" ht="13" customHeight="1" x14ac:dyDescent="0.25">
      <c r="A201" s="663">
        <f>A200+0.1</f>
        <v>0.30000000000000004</v>
      </c>
      <c r="B201" s="652" t="s">
        <v>541</v>
      </c>
      <c r="C201" s="652"/>
      <c r="D201" s="652"/>
      <c r="E201" s="357" t="s">
        <v>40</v>
      </c>
      <c r="F201" s="358"/>
      <c r="G201" s="359"/>
      <c r="H201" s="783"/>
    </row>
    <row r="202" spans="1:232" ht="13" customHeight="1" x14ac:dyDescent="0.25">
      <c r="A202" s="665"/>
      <c r="B202" s="3" t="s">
        <v>21</v>
      </c>
      <c r="C202" s="192" t="s">
        <v>537</v>
      </c>
      <c r="D202" s="571"/>
      <c r="E202" s="360"/>
      <c r="F202" s="361"/>
      <c r="G202" s="362"/>
      <c r="H202" s="783"/>
    </row>
    <row r="203" spans="1:232" ht="13" customHeight="1" x14ac:dyDescent="0.25">
      <c r="A203" s="665"/>
      <c r="B203" s="632"/>
      <c r="C203" s="192" t="s">
        <v>491</v>
      </c>
      <c r="D203" s="192" t="s">
        <v>540</v>
      </c>
      <c r="E203" s="242">
        <v>3</v>
      </c>
      <c r="F203" s="401"/>
      <c r="G203" s="415"/>
      <c r="H203" s="415"/>
    </row>
    <row r="204" spans="1:232" ht="13" customHeight="1" x14ac:dyDescent="0.25">
      <c r="A204" s="665"/>
      <c r="B204" s="632"/>
      <c r="C204" s="192" t="s">
        <v>491</v>
      </c>
      <c r="D204" s="192" t="s">
        <v>539</v>
      </c>
      <c r="E204" s="242">
        <v>5</v>
      </c>
      <c r="F204" s="411"/>
      <c r="G204" s="416"/>
      <c r="H204" s="416"/>
    </row>
    <row r="205" spans="1:232" ht="13" customHeight="1" x14ac:dyDescent="0.25">
      <c r="A205" s="665"/>
      <c r="B205" s="3"/>
      <c r="C205" s="192" t="s">
        <v>491</v>
      </c>
      <c r="D205" s="571" t="s">
        <v>538</v>
      </c>
      <c r="E205" s="242">
        <v>10</v>
      </c>
      <c r="F205" s="402"/>
      <c r="G205" s="417"/>
      <c r="H205" s="417"/>
    </row>
    <row r="206" spans="1:232" s="666" customFormat="1" ht="13" customHeight="1" x14ac:dyDescent="0.35">
      <c r="A206" s="608"/>
      <c r="B206" s="3" t="s">
        <v>22</v>
      </c>
      <c r="C206" s="192" t="s">
        <v>587</v>
      </c>
      <c r="D206" s="571"/>
      <c r="E206" s="421" t="s">
        <v>40</v>
      </c>
      <c r="F206" s="422"/>
      <c r="G206" s="423"/>
      <c r="H206" s="776"/>
      <c r="I206" s="581"/>
      <c r="J206" s="581"/>
      <c r="K206" s="581"/>
      <c r="L206" s="581"/>
      <c r="M206" s="581"/>
      <c r="N206" s="581"/>
      <c r="O206" s="581"/>
      <c r="P206" s="582"/>
      <c r="Q206" s="582"/>
      <c r="R206" s="582"/>
      <c r="S206" s="582"/>
      <c r="T206" s="582"/>
      <c r="U206" s="582"/>
      <c r="V206" s="582"/>
      <c r="W206" s="582"/>
      <c r="X206" s="582"/>
      <c r="Y206" s="582"/>
      <c r="Z206" s="582"/>
      <c r="AA206" s="582"/>
      <c r="AB206" s="582"/>
      <c r="AC206" s="582"/>
      <c r="AD206" s="582"/>
      <c r="AE206" s="582"/>
      <c r="AF206" s="582"/>
      <c r="AG206" s="582"/>
      <c r="AH206" s="582"/>
      <c r="AI206" s="582"/>
      <c r="AJ206" s="582"/>
      <c r="AK206" s="582"/>
      <c r="AL206" s="582"/>
      <c r="AM206" s="582"/>
      <c r="AN206" s="582"/>
      <c r="AO206" s="582"/>
      <c r="AP206" s="582"/>
      <c r="AQ206" s="582"/>
      <c r="AR206" s="582"/>
      <c r="AS206" s="582"/>
      <c r="AT206" s="582"/>
      <c r="AU206" s="582"/>
      <c r="AV206" s="582"/>
      <c r="AW206" s="582"/>
      <c r="AX206" s="582"/>
      <c r="AY206" s="582"/>
      <c r="AZ206" s="582"/>
      <c r="BA206" s="582"/>
      <c r="BB206" s="582"/>
      <c r="BC206" s="582"/>
      <c r="BD206" s="582"/>
      <c r="BE206" s="582"/>
      <c r="BF206" s="582"/>
      <c r="BG206" s="582"/>
      <c r="BH206" s="582"/>
      <c r="BI206" s="582"/>
      <c r="BJ206" s="582"/>
      <c r="BK206" s="582"/>
      <c r="BL206" s="582"/>
      <c r="BM206" s="582"/>
      <c r="BN206" s="582"/>
      <c r="BO206" s="582"/>
      <c r="BP206" s="582"/>
      <c r="BQ206" s="582"/>
      <c r="BR206" s="582"/>
      <c r="BS206" s="582"/>
      <c r="BT206" s="582"/>
      <c r="BU206" s="582"/>
      <c r="BV206" s="582"/>
      <c r="BW206" s="582"/>
      <c r="BX206" s="582"/>
      <c r="BY206" s="582"/>
      <c r="BZ206" s="582"/>
      <c r="CA206" s="582"/>
      <c r="CB206" s="582"/>
      <c r="CC206" s="582"/>
      <c r="CD206" s="582"/>
      <c r="CE206" s="582"/>
      <c r="CF206" s="582"/>
      <c r="CG206" s="582"/>
      <c r="CH206" s="582"/>
      <c r="CI206" s="582"/>
      <c r="CJ206" s="582"/>
      <c r="CK206" s="582"/>
      <c r="CL206" s="582"/>
      <c r="CM206" s="582"/>
      <c r="CN206" s="582"/>
      <c r="CO206" s="582"/>
      <c r="CP206" s="582"/>
      <c r="CQ206" s="582"/>
      <c r="CR206" s="582"/>
      <c r="CS206" s="582"/>
      <c r="CT206" s="582"/>
      <c r="CU206" s="582"/>
      <c r="CV206" s="582"/>
      <c r="CW206" s="582"/>
      <c r="CX206" s="582"/>
      <c r="CY206" s="582"/>
      <c r="CZ206" s="582"/>
      <c r="DA206" s="582"/>
      <c r="DB206" s="582"/>
      <c r="DC206" s="582"/>
      <c r="DD206" s="582"/>
      <c r="DE206" s="582"/>
      <c r="DF206" s="582"/>
      <c r="DG206" s="582"/>
      <c r="DH206" s="582"/>
      <c r="DI206" s="582"/>
      <c r="DJ206" s="582"/>
      <c r="DK206" s="582"/>
      <c r="DL206" s="582"/>
      <c r="DM206" s="582"/>
      <c r="DN206" s="582"/>
      <c r="DO206" s="582"/>
      <c r="DP206" s="582"/>
      <c r="DQ206" s="582"/>
      <c r="DR206" s="582"/>
      <c r="DS206" s="582"/>
      <c r="DT206" s="582"/>
      <c r="DU206" s="582"/>
      <c r="DV206" s="582"/>
      <c r="DW206" s="582"/>
      <c r="DX206" s="582"/>
      <c r="DY206" s="582"/>
      <c r="DZ206" s="582"/>
      <c r="EA206" s="582"/>
      <c r="EB206" s="582"/>
      <c r="EC206" s="582"/>
      <c r="ED206" s="582"/>
      <c r="EE206" s="582"/>
      <c r="EF206" s="582"/>
      <c r="EG206" s="582"/>
      <c r="EH206" s="582"/>
      <c r="EI206" s="582"/>
      <c r="EJ206" s="582"/>
      <c r="EK206" s="582"/>
      <c r="EL206" s="582"/>
      <c r="EM206" s="582"/>
      <c r="EN206" s="582"/>
      <c r="EO206" s="582"/>
      <c r="EP206" s="582"/>
      <c r="EQ206" s="582"/>
      <c r="ER206" s="582"/>
      <c r="ES206" s="582"/>
      <c r="ET206" s="582"/>
      <c r="EU206" s="582"/>
      <c r="EV206" s="582"/>
      <c r="EW206" s="582"/>
      <c r="EX206" s="582"/>
      <c r="EY206" s="582"/>
      <c r="EZ206" s="582"/>
      <c r="FA206" s="582"/>
      <c r="FB206" s="582"/>
      <c r="FC206" s="582"/>
      <c r="FD206" s="582"/>
      <c r="FE206" s="582"/>
      <c r="FF206" s="582"/>
      <c r="FG206" s="582"/>
      <c r="FH206" s="582"/>
      <c r="FI206" s="582"/>
      <c r="FJ206" s="582"/>
      <c r="FK206" s="582"/>
      <c r="FL206" s="582"/>
      <c r="FM206" s="582"/>
      <c r="FN206" s="582"/>
      <c r="FO206" s="582"/>
      <c r="FP206" s="582"/>
      <c r="FQ206" s="582"/>
      <c r="FR206" s="582"/>
      <c r="FS206" s="582"/>
      <c r="FT206" s="582"/>
      <c r="FU206" s="582"/>
      <c r="FV206" s="582"/>
      <c r="FW206" s="582"/>
      <c r="FX206" s="582"/>
      <c r="FY206" s="582"/>
      <c r="FZ206" s="582"/>
      <c r="GA206" s="582"/>
      <c r="GB206" s="582"/>
      <c r="GC206" s="582"/>
      <c r="GD206" s="582"/>
      <c r="GE206" s="582"/>
      <c r="GF206" s="582"/>
      <c r="GG206" s="582"/>
      <c r="GH206" s="582"/>
      <c r="GI206" s="582"/>
      <c r="GJ206" s="582"/>
      <c r="GK206" s="582"/>
      <c r="GL206" s="582"/>
      <c r="GM206" s="582"/>
      <c r="GN206" s="582"/>
      <c r="GO206" s="582"/>
      <c r="GP206" s="582"/>
      <c r="GQ206" s="582"/>
      <c r="GR206" s="582"/>
      <c r="GS206" s="582"/>
      <c r="GT206" s="582"/>
      <c r="GU206" s="582"/>
      <c r="GV206" s="582"/>
      <c r="GW206" s="582"/>
      <c r="GX206" s="582"/>
      <c r="GY206" s="582"/>
      <c r="GZ206" s="582"/>
      <c r="HA206" s="582"/>
      <c r="HB206" s="582"/>
      <c r="HC206" s="582"/>
      <c r="HD206" s="582"/>
      <c r="HE206" s="582"/>
      <c r="HF206" s="582"/>
      <c r="HG206" s="582"/>
      <c r="HH206" s="582"/>
      <c r="HI206" s="582"/>
      <c r="HJ206" s="582"/>
      <c r="HK206" s="582"/>
      <c r="HL206" s="582"/>
      <c r="HM206" s="582"/>
      <c r="HN206" s="582"/>
      <c r="HO206" s="582"/>
      <c r="HP206" s="582"/>
      <c r="HQ206" s="582"/>
      <c r="HR206" s="582"/>
      <c r="HS206" s="582"/>
      <c r="HT206" s="582"/>
      <c r="HU206" s="582"/>
      <c r="HV206" s="582"/>
      <c r="HW206" s="582"/>
      <c r="HX206" s="582"/>
    </row>
    <row r="207" spans="1:232" s="666" customFormat="1" ht="13" customHeight="1" x14ac:dyDescent="0.35">
      <c r="A207" s="608"/>
      <c r="B207" s="3"/>
      <c r="C207" s="192" t="s">
        <v>491</v>
      </c>
      <c r="D207" s="192" t="s">
        <v>542</v>
      </c>
      <c r="E207" s="242">
        <v>3</v>
      </c>
      <c r="F207" s="401"/>
      <c r="G207" s="415"/>
      <c r="H207" s="415"/>
      <c r="I207" s="581"/>
      <c r="J207" s="581"/>
      <c r="K207" s="581"/>
      <c r="L207" s="581"/>
      <c r="M207" s="581"/>
      <c r="N207" s="581"/>
      <c r="O207" s="581"/>
      <c r="P207" s="582"/>
      <c r="Q207" s="582"/>
      <c r="R207" s="582"/>
      <c r="S207" s="582"/>
      <c r="T207" s="582"/>
      <c r="U207" s="582"/>
      <c r="V207" s="582"/>
      <c r="W207" s="582"/>
      <c r="X207" s="582"/>
      <c r="Y207" s="582"/>
      <c r="Z207" s="582"/>
      <c r="AA207" s="582"/>
      <c r="AB207" s="582"/>
      <c r="AC207" s="582"/>
      <c r="AD207" s="582"/>
      <c r="AE207" s="582"/>
      <c r="AF207" s="582"/>
      <c r="AG207" s="582"/>
      <c r="AH207" s="582"/>
      <c r="AI207" s="582"/>
      <c r="AJ207" s="582"/>
      <c r="AK207" s="582"/>
      <c r="AL207" s="582"/>
      <c r="AM207" s="582"/>
      <c r="AN207" s="582"/>
      <c r="AO207" s="582"/>
      <c r="AP207" s="582"/>
      <c r="AQ207" s="582"/>
      <c r="AR207" s="582"/>
      <c r="AS207" s="582"/>
      <c r="AT207" s="582"/>
      <c r="AU207" s="582"/>
      <c r="AV207" s="582"/>
      <c r="AW207" s="582"/>
      <c r="AX207" s="582"/>
      <c r="AY207" s="582"/>
      <c r="AZ207" s="582"/>
      <c r="BA207" s="582"/>
      <c r="BB207" s="582"/>
      <c r="BC207" s="582"/>
      <c r="BD207" s="582"/>
      <c r="BE207" s="582"/>
      <c r="BF207" s="582"/>
      <c r="BG207" s="582"/>
      <c r="BH207" s="582"/>
      <c r="BI207" s="582"/>
      <c r="BJ207" s="582"/>
      <c r="BK207" s="582"/>
      <c r="BL207" s="582"/>
      <c r="BM207" s="582"/>
      <c r="BN207" s="582"/>
      <c r="BO207" s="582"/>
      <c r="BP207" s="582"/>
      <c r="BQ207" s="582"/>
      <c r="BR207" s="582"/>
      <c r="BS207" s="582"/>
      <c r="BT207" s="582"/>
      <c r="BU207" s="582"/>
      <c r="BV207" s="582"/>
      <c r="BW207" s="582"/>
      <c r="BX207" s="582"/>
      <c r="BY207" s="582"/>
      <c r="BZ207" s="582"/>
      <c r="CA207" s="582"/>
      <c r="CB207" s="582"/>
      <c r="CC207" s="582"/>
      <c r="CD207" s="582"/>
      <c r="CE207" s="582"/>
      <c r="CF207" s="582"/>
      <c r="CG207" s="582"/>
      <c r="CH207" s="582"/>
      <c r="CI207" s="582"/>
      <c r="CJ207" s="582"/>
      <c r="CK207" s="582"/>
      <c r="CL207" s="582"/>
      <c r="CM207" s="582"/>
      <c r="CN207" s="582"/>
      <c r="CO207" s="582"/>
      <c r="CP207" s="582"/>
      <c r="CQ207" s="582"/>
      <c r="CR207" s="582"/>
      <c r="CS207" s="582"/>
      <c r="CT207" s="582"/>
      <c r="CU207" s="582"/>
      <c r="CV207" s="582"/>
      <c r="CW207" s="582"/>
      <c r="CX207" s="582"/>
      <c r="CY207" s="582"/>
      <c r="CZ207" s="582"/>
      <c r="DA207" s="582"/>
      <c r="DB207" s="582"/>
      <c r="DC207" s="582"/>
      <c r="DD207" s="582"/>
      <c r="DE207" s="582"/>
      <c r="DF207" s="582"/>
      <c r="DG207" s="582"/>
      <c r="DH207" s="582"/>
      <c r="DI207" s="582"/>
      <c r="DJ207" s="582"/>
      <c r="DK207" s="582"/>
      <c r="DL207" s="582"/>
      <c r="DM207" s="582"/>
      <c r="DN207" s="582"/>
      <c r="DO207" s="582"/>
      <c r="DP207" s="582"/>
      <c r="DQ207" s="582"/>
      <c r="DR207" s="582"/>
      <c r="DS207" s="582"/>
      <c r="DT207" s="582"/>
      <c r="DU207" s="582"/>
      <c r="DV207" s="582"/>
      <c r="DW207" s="582"/>
      <c r="DX207" s="582"/>
      <c r="DY207" s="582"/>
      <c r="DZ207" s="582"/>
      <c r="EA207" s="582"/>
      <c r="EB207" s="582"/>
      <c r="EC207" s="582"/>
      <c r="ED207" s="582"/>
      <c r="EE207" s="582"/>
      <c r="EF207" s="582"/>
      <c r="EG207" s="582"/>
      <c r="EH207" s="582"/>
      <c r="EI207" s="582"/>
      <c r="EJ207" s="582"/>
      <c r="EK207" s="582"/>
      <c r="EL207" s="582"/>
      <c r="EM207" s="582"/>
      <c r="EN207" s="582"/>
      <c r="EO207" s="582"/>
      <c r="EP207" s="582"/>
      <c r="EQ207" s="582"/>
      <c r="ER207" s="582"/>
      <c r="ES207" s="582"/>
      <c r="ET207" s="582"/>
      <c r="EU207" s="582"/>
      <c r="EV207" s="582"/>
      <c r="EW207" s="582"/>
      <c r="EX207" s="582"/>
      <c r="EY207" s="582"/>
      <c r="EZ207" s="582"/>
      <c r="FA207" s="582"/>
      <c r="FB207" s="582"/>
      <c r="FC207" s="582"/>
      <c r="FD207" s="582"/>
      <c r="FE207" s="582"/>
      <c r="FF207" s="582"/>
      <c r="FG207" s="582"/>
      <c r="FH207" s="582"/>
      <c r="FI207" s="582"/>
      <c r="FJ207" s="582"/>
      <c r="FK207" s="582"/>
      <c r="FL207" s="582"/>
      <c r="FM207" s="582"/>
      <c r="FN207" s="582"/>
      <c r="FO207" s="582"/>
      <c r="FP207" s="582"/>
      <c r="FQ207" s="582"/>
      <c r="FR207" s="582"/>
      <c r="FS207" s="582"/>
      <c r="FT207" s="582"/>
      <c r="FU207" s="582"/>
      <c r="FV207" s="582"/>
      <c r="FW207" s="582"/>
      <c r="FX207" s="582"/>
      <c r="FY207" s="582"/>
      <c r="FZ207" s="582"/>
      <c r="GA207" s="582"/>
      <c r="GB207" s="582"/>
      <c r="GC207" s="582"/>
      <c r="GD207" s="582"/>
      <c r="GE207" s="582"/>
      <c r="GF207" s="582"/>
      <c r="GG207" s="582"/>
      <c r="GH207" s="582"/>
      <c r="GI207" s="582"/>
      <c r="GJ207" s="582"/>
      <c r="GK207" s="582"/>
      <c r="GL207" s="582"/>
      <c r="GM207" s="582"/>
      <c r="GN207" s="582"/>
      <c r="GO207" s="582"/>
      <c r="GP207" s="582"/>
      <c r="GQ207" s="582"/>
      <c r="GR207" s="582"/>
      <c r="GS207" s="582"/>
      <c r="GT207" s="582"/>
      <c r="GU207" s="582"/>
      <c r="GV207" s="582"/>
      <c r="GW207" s="582"/>
      <c r="GX207" s="582"/>
      <c r="GY207" s="582"/>
      <c r="GZ207" s="582"/>
      <c r="HA207" s="582"/>
      <c r="HB207" s="582"/>
      <c r="HC207" s="582"/>
      <c r="HD207" s="582"/>
      <c r="HE207" s="582"/>
      <c r="HF207" s="582"/>
      <c r="HG207" s="582"/>
      <c r="HH207" s="582"/>
      <c r="HI207" s="582"/>
      <c r="HJ207" s="582"/>
      <c r="HK207" s="582"/>
      <c r="HL207" s="582"/>
      <c r="HM207" s="582"/>
      <c r="HN207" s="582"/>
      <c r="HO207" s="582"/>
      <c r="HP207" s="582"/>
      <c r="HQ207" s="582"/>
      <c r="HR207" s="582"/>
      <c r="HS207" s="582"/>
      <c r="HT207" s="582"/>
      <c r="HU207" s="582"/>
      <c r="HV207" s="582"/>
      <c r="HW207" s="582"/>
      <c r="HX207" s="582"/>
    </row>
    <row r="208" spans="1:232" s="666" customFormat="1" ht="13" customHeight="1" x14ac:dyDescent="0.35">
      <c r="A208" s="608"/>
      <c r="B208" s="3"/>
      <c r="C208" s="192" t="s">
        <v>491</v>
      </c>
      <c r="D208" s="207" t="s">
        <v>543</v>
      </c>
      <c r="E208" s="242">
        <v>5</v>
      </c>
      <c r="F208" s="411"/>
      <c r="G208" s="416"/>
      <c r="H208" s="416"/>
      <c r="I208" s="581"/>
      <c r="J208" s="581"/>
      <c r="K208" s="581"/>
      <c r="L208" s="581"/>
      <c r="M208" s="581"/>
      <c r="N208" s="581"/>
      <c r="O208" s="581"/>
      <c r="P208" s="582"/>
      <c r="Q208" s="582"/>
      <c r="R208" s="582"/>
      <c r="S208" s="582"/>
      <c r="T208" s="582"/>
      <c r="U208" s="582"/>
      <c r="V208" s="582"/>
      <c r="W208" s="582"/>
      <c r="X208" s="582"/>
      <c r="Y208" s="582"/>
      <c r="Z208" s="582"/>
      <c r="AA208" s="582"/>
      <c r="AB208" s="582"/>
      <c r="AC208" s="582"/>
      <c r="AD208" s="582"/>
      <c r="AE208" s="582"/>
      <c r="AF208" s="582"/>
      <c r="AG208" s="582"/>
      <c r="AH208" s="582"/>
      <c r="AI208" s="582"/>
      <c r="AJ208" s="582"/>
      <c r="AK208" s="582"/>
      <c r="AL208" s="582"/>
      <c r="AM208" s="582"/>
      <c r="AN208" s="582"/>
      <c r="AO208" s="582"/>
      <c r="AP208" s="582"/>
      <c r="AQ208" s="582"/>
      <c r="AR208" s="582"/>
      <c r="AS208" s="582"/>
      <c r="AT208" s="582"/>
      <c r="AU208" s="582"/>
      <c r="AV208" s="582"/>
      <c r="AW208" s="582"/>
      <c r="AX208" s="582"/>
      <c r="AY208" s="582"/>
      <c r="AZ208" s="582"/>
      <c r="BA208" s="582"/>
      <c r="BB208" s="582"/>
      <c r="BC208" s="582"/>
      <c r="BD208" s="582"/>
      <c r="BE208" s="582"/>
      <c r="BF208" s="582"/>
      <c r="BG208" s="582"/>
      <c r="BH208" s="582"/>
      <c r="BI208" s="582"/>
      <c r="BJ208" s="582"/>
      <c r="BK208" s="582"/>
      <c r="BL208" s="582"/>
      <c r="BM208" s="582"/>
      <c r="BN208" s="582"/>
      <c r="BO208" s="582"/>
      <c r="BP208" s="582"/>
      <c r="BQ208" s="582"/>
      <c r="BR208" s="582"/>
      <c r="BS208" s="582"/>
      <c r="BT208" s="582"/>
      <c r="BU208" s="582"/>
      <c r="BV208" s="582"/>
      <c r="BW208" s="582"/>
      <c r="BX208" s="582"/>
      <c r="BY208" s="582"/>
      <c r="BZ208" s="582"/>
      <c r="CA208" s="582"/>
      <c r="CB208" s="582"/>
      <c r="CC208" s="582"/>
      <c r="CD208" s="582"/>
      <c r="CE208" s="582"/>
      <c r="CF208" s="582"/>
      <c r="CG208" s="582"/>
      <c r="CH208" s="582"/>
      <c r="CI208" s="582"/>
      <c r="CJ208" s="582"/>
      <c r="CK208" s="582"/>
      <c r="CL208" s="582"/>
      <c r="CM208" s="582"/>
      <c r="CN208" s="582"/>
      <c r="CO208" s="582"/>
      <c r="CP208" s="582"/>
      <c r="CQ208" s="582"/>
      <c r="CR208" s="582"/>
      <c r="CS208" s="582"/>
      <c r="CT208" s="582"/>
      <c r="CU208" s="582"/>
      <c r="CV208" s="582"/>
      <c r="CW208" s="582"/>
      <c r="CX208" s="582"/>
      <c r="CY208" s="582"/>
      <c r="CZ208" s="582"/>
      <c r="DA208" s="582"/>
      <c r="DB208" s="582"/>
      <c r="DC208" s="582"/>
      <c r="DD208" s="582"/>
      <c r="DE208" s="582"/>
      <c r="DF208" s="582"/>
      <c r="DG208" s="582"/>
      <c r="DH208" s="582"/>
      <c r="DI208" s="582"/>
      <c r="DJ208" s="582"/>
      <c r="DK208" s="582"/>
      <c r="DL208" s="582"/>
      <c r="DM208" s="582"/>
      <c r="DN208" s="582"/>
      <c r="DO208" s="582"/>
      <c r="DP208" s="582"/>
      <c r="DQ208" s="582"/>
      <c r="DR208" s="582"/>
      <c r="DS208" s="582"/>
      <c r="DT208" s="582"/>
      <c r="DU208" s="582"/>
      <c r="DV208" s="582"/>
      <c r="DW208" s="582"/>
      <c r="DX208" s="582"/>
      <c r="DY208" s="582"/>
      <c r="DZ208" s="582"/>
      <c r="EA208" s="582"/>
      <c r="EB208" s="582"/>
      <c r="EC208" s="582"/>
      <c r="ED208" s="582"/>
      <c r="EE208" s="582"/>
      <c r="EF208" s="582"/>
      <c r="EG208" s="582"/>
      <c r="EH208" s="582"/>
      <c r="EI208" s="582"/>
      <c r="EJ208" s="582"/>
      <c r="EK208" s="582"/>
      <c r="EL208" s="582"/>
      <c r="EM208" s="582"/>
      <c r="EN208" s="582"/>
      <c r="EO208" s="582"/>
      <c r="EP208" s="582"/>
      <c r="EQ208" s="582"/>
      <c r="ER208" s="582"/>
      <c r="ES208" s="582"/>
      <c r="ET208" s="582"/>
      <c r="EU208" s="582"/>
      <c r="EV208" s="582"/>
      <c r="EW208" s="582"/>
      <c r="EX208" s="582"/>
      <c r="EY208" s="582"/>
      <c r="EZ208" s="582"/>
      <c r="FA208" s="582"/>
      <c r="FB208" s="582"/>
      <c r="FC208" s="582"/>
      <c r="FD208" s="582"/>
      <c r="FE208" s="582"/>
      <c r="FF208" s="582"/>
      <c r="FG208" s="582"/>
      <c r="FH208" s="582"/>
      <c r="FI208" s="582"/>
      <c r="FJ208" s="582"/>
      <c r="FK208" s="582"/>
      <c r="FL208" s="582"/>
      <c r="FM208" s="582"/>
      <c r="FN208" s="582"/>
      <c r="FO208" s="582"/>
      <c r="FP208" s="582"/>
      <c r="FQ208" s="582"/>
      <c r="FR208" s="582"/>
      <c r="FS208" s="582"/>
      <c r="FT208" s="582"/>
      <c r="FU208" s="582"/>
      <c r="FV208" s="582"/>
      <c r="FW208" s="582"/>
      <c r="FX208" s="582"/>
      <c r="FY208" s="582"/>
      <c r="FZ208" s="582"/>
      <c r="GA208" s="582"/>
      <c r="GB208" s="582"/>
      <c r="GC208" s="582"/>
      <c r="GD208" s="582"/>
      <c r="GE208" s="582"/>
      <c r="GF208" s="582"/>
      <c r="GG208" s="582"/>
      <c r="GH208" s="582"/>
      <c r="GI208" s="582"/>
      <c r="GJ208" s="582"/>
      <c r="GK208" s="582"/>
      <c r="GL208" s="582"/>
      <c r="GM208" s="582"/>
      <c r="GN208" s="582"/>
      <c r="GO208" s="582"/>
      <c r="GP208" s="582"/>
      <c r="GQ208" s="582"/>
      <c r="GR208" s="582"/>
      <c r="GS208" s="582"/>
      <c r="GT208" s="582"/>
      <c r="GU208" s="582"/>
      <c r="GV208" s="582"/>
      <c r="GW208" s="582"/>
      <c r="GX208" s="582"/>
      <c r="GY208" s="582"/>
      <c r="GZ208" s="582"/>
      <c r="HA208" s="582"/>
      <c r="HB208" s="582"/>
      <c r="HC208" s="582"/>
      <c r="HD208" s="582"/>
      <c r="HE208" s="582"/>
      <c r="HF208" s="582"/>
      <c r="HG208" s="582"/>
      <c r="HH208" s="582"/>
      <c r="HI208" s="582"/>
      <c r="HJ208" s="582"/>
      <c r="HK208" s="582"/>
      <c r="HL208" s="582"/>
      <c r="HM208" s="582"/>
      <c r="HN208" s="582"/>
      <c r="HO208" s="582"/>
      <c r="HP208" s="582"/>
      <c r="HQ208" s="582"/>
      <c r="HR208" s="582"/>
      <c r="HS208" s="582"/>
      <c r="HT208" s="582"/>
      <c r="HU208" s="582"/>
      <c r="HV208" s="582"/>
      <c r="HW208" s="582"/>
      <c r="HX208" s="582"/>
    </row>
    <row r="209" spans="1:232" s="666" customFormat="1" ht="13" customHeight="1" x14ac:dyDescent="0.35">
      <c r="A209" s="608"/>
      <c r="B209" s="3"/>
      <c r="C209" s="192" t="s">
        <v>491</v>
      </c>
      <c r="D209" s="207" t="s">
        <v>544</v>
      </c>
      <c r="E209" s="242">
        <v>10</v>
      </c>
      <c r="F209" s="402"/>
      <c r="G209" s="417"/>
      <c r="H209" s="417"/>
      <c r="I209" s="581"/>
      <c r="J209" s="581"/>
      <c r="K209" s="581"/>
      <c r="L209" s="581"/>
      <c r="M209" s="581"/>
      <c r="N209" s="581"/>
      <c r="O209" s="581"/>
      <c r="P209" s="582"/>
      <c r="Q209" s="582"/>
      <c r="R209" s="582"/>
      <c r="S209" s="582"/>
      <c r="T209" s="582"/>
      <c r="U209" s="582"/>
      <c r="V209" s="582"/>
      <c r="W209" s="582"/>
      <c r="X209" s="582"/>
      <c r="Y209" s="582"/>
      <c r="Z209" s="582"/>
      <c r="AA209" s="582"/>
      <c r="AB209" s="582"/>
      <c r="AC209" s="582"/>
      <c r="AD209" s="582"/>
      <c r="AE209" s="582"/>
      <c r="AF209" s="582"/>
      <c r="AG209" s="582"/>
      <c r="AH209" s="582"/>
      <c r="AI209" s="582"/>
      <c r="AJ209" s="582"/>
      <c r="AK209" s="582"/>
      <c r="AL209" s="582"/>
      <c r="AM209" s="582"/>
      <c r="AN209" s="582"/>
      <c r="AO209" s="582"/>
      <c r="AP209" s="582"/>
      <c r="AQ209" s="582"/>
      <c r="AR209" s="582"/>
      <c r="AS209" s="582"/>
      <c r="AT209" s="582"/>
      <c r="AU209" s="582"/>
      <c r="AV209" s="582"/>
      <c r="AW209" s="582"/>
      <c r="AX209" s="582"/>
      <c r="AY209" s="582"/>
      <c r="AZ209" s="582"/>
      <c r="BA209" s="582"/>
      <c r="BB209" s="582"/>
      <c r="BC209" s="582"/>
      <c r="BD209" s="582"/>
      <c r="BE209" s="582"/>
      <c r="BF209" s="582"/>
      <c r="BG209" s="582"/>
      <c r="BH209" s="582"/>
      <c r="BI209" s="582"/>
      <c r="BJ209" s="582"/>
      <c r="BK209" s="582"/>
      <c r="BL209" s="582"/>
      <c r="BM209" s="582"/>
      <c r="BN209" s="582"/>
      <c r="BO209" s="582"/>
      <c r="BP209" s="582"/>
      <c r="BQ209" s="582"/>
      <c r="BR209" s="582"/>
      <c r="BS209" s="582"/>
      <c r="BT209" s="582"/>
      <c r="BU209" s="582"/>
      <c r="BV209" s="582"/>
      <c r="BW209" s="582"/>
      <c r="BX209" s="582"/>
      <c r="BY209" s="582"/>
      <c r="BZ209" s="582"/>
      <c r="CA209" s="582"/>
      <c r="CB209" s="582"/>
      <c r="CC209" s="582"/>
      <c r="CD209" s="582"/>
      <c r="CE209" s="582"/>
      <c r="CF209" s="582"/>
      <c r="CG209" s="582"/>
      <c r="CH209" s="582"/>
      <c r="CI209" s="582"/>
      <c r="CJ209" s="582"/>
      <c r="CK209" s="582"/>
      <c r="CL209" s="582"/>
      <c r="CM209" s="582"/>
      <c r="CN209" s="582"/>
      <c r="CO209" s="582"/>
      <c r="CP209" s="582"/>
      <c r="CQ209" s="582"/>
      <c r="CR209" s="582"/>
      <c r="CS209" s="582"/>
      <c r="CT209" s="582"/>
      <c r="CU209" s="582"/>
      <c r="CV209" s="582"/>
      <c r="CW209" s="582"/>
      <c r="CX209" s="582"/>
      <c r="CY209" s="582"/>
      <c r="CZ209" s="582"/>
      <c r="DA209" s="582"/>
      <c r="DB209" s="582"/>
      <c r="DC209" s="582"/>
      <c r="DD209" s="582"/>
      <c r="DE209" s="582"/>
      <c r="DF209" s="582"/>
      <c r="DG209" s="582"/>
      <c r="DH209" s="582"/>
      <c r="DI209" s="582"/>
      <c r="DJ209" s="582"/>
      <c r="DK209" s="582"/>
      <c r="DL209" s="582"/>
      <c r="DM209" s="582"/>
      <c r="DN209" s="582"/>
      <c r="DO209" s="582"/>
      <c r="DP209" s="582"/>
      <c r="DQ209" s="582"/>
      <c r="DR209" s="582"/>
      <c r="DS209" s="582"/>
      <c r="DT209" s="582"/>
      <c r="DU209" s="582"/>
      <c r="DV209" s="582"/>
      <c r="DW209" s="582"/>
      <c r="DX209" s="582"/>
      <c r="DY209" s="582"/>
      <c r="DZ209" s="582"/>
      <c r="EA209" s="582"/>
      <c r="EB209" s="582"/>
      <c r="EC209" s="582"/>
      <c r="ED209" s="582"/>
      <c r="EE209" s="582"/>
      <c r="EF209" s="582"/>
      <c r="EG209" s="582"/>
      <c r="EH209" s="582"/>
      <c r="EI209" s="582"/>
      <c r="EJ209" s="582"/>
      <c r="EK209" s="582"/>
      <c r="EL209" s="582"/>
      <c r="EM209" s="582"/>
      <c r="EN209" s="582"/>
      <c r="EO209" s="582"/>
      <c r="EP209" s="582"/>
      <c r="EQ209" s="582"/>
      <c r="ER209" s="582"/>
      <c r="ES209" s="582"/>
      <c r="ET209" s="582"/>
      <c r="EU209" s="582"/>
      <c r="EV209" s="582"/>
      <c r="EW209" s="582"/>
      <c r="EX209" s="582"/>
      <c r="EY209" s="582"/>
      <c r="EZ209" s="582"/>
      <c r="FA209" s="582"/>
      <c r="FB209" s="582"/>
      <c r="FC209" s="582"/>
      <c r="FD209" s="582"/>
      <c r="FE209" s="582"/>
      <c r="FF209" s="582"/>
      <c r="FG209" s="582"/>
      <c r="FH209" s="582"/>
      <c r="FI209" s="582"/>
      <c r="FJ209" s="582"/>
      <c r="FK209" s="582"/>
      <c r="FL209" s="582"/>
      <c r="FM209" s="582"/>
      <c r="FN209" s="582"/>
      <c r="FO209" s="582"/>
      <c r="FP209" s="582"/>
      <c r="FQ209" s="582"/>
      <c r="FR209" s="582"/>
      <c r="FS209" s="582"/>
      <c r="FT209" s="582"/>
      <c r="FU209" s="582"/>
      <c r="FV209" s="582"/>
      <c r="FW209" s="582"/>
      <c r="FX209" s="582"/>
      <c r="FY209" s="582"/>
      <c r="FZ209" s="582"/>
      <c r="GA209" s="582"/>
      <c r="GB209" s="582"/>
      <c r="GC209" s="582"/>
      <c r="GD209" s="582"/>
      <c r="GE209" s="582"/>
      <c r="GF209" s="582"/>
      <c r="GG209" s="582"/>
      <c r="GH209" s="582"/>
      <c r="GI209" s="582"/>
      <c r="GJ209" s="582"/>
      <c r="GK209" s="582"/>
      <c r="GL209" s="582"/>
      <c r="GM209" s="582"/>
      <c r="GN209" s="582"/>
      <c r="GO209" s="582"/>
      <c r="GP209" s="582"/>
      <c r="GQ209" s="582"/>
      <c r="GR209" s="582"/>
      <c r="GS209" s="582"/>
      <c r="GT209" s="582"/>
      <c r="GU209" s="582"/>
      <c r="GV209" s="582"/>
      <c r="GW209" s="582"/>
      <c r="GX209" s="582"/>
      <c r="GY209" s="582"/>
      <c r="GZ209" s="582"/>
      <c r="HA209" s="582"/>
      <c r="HB209" s="582"/>
      <c r="HC209" s="582"/>
      <c r="HD209" s="582"/>
      <c r="HE209" s="582"/>
      <c r="HF209" s="582"/>
      <c r="HG209" s="582"/>
      <c r="HH209" s="582"/>
      <c r="HI209" s="582"/>
      <c r="HJ209" s="582"/>
      <c r="HK209" s="582"/>
      <c r="HL209" s="582"/>
      <c r="HM209" s="582"/>
      <c r="HN209" s="582"/>
      <c r="HO209" s="582"/>
      <c r="HP209" s="582"/>
      <c r="HQ209" s="582"/>
      <c r="HR209" s="582"/>
      <c r="HS209" s="582"/>
      <c r="HT209" s="582"/>
      <c r="HU209" s="582"/>
      <c r="HV209" s="582"/>
      <c r="HW209" s="582"/>
      <c r="HX209" s="582"/>
    </row>
    <row r="210" spans="1:232" s="583" customFormat="1" ht="15" customHeight="1" x14ac:dyDescent="0.35">
      <c r="A210" s="483" t="s">
        <v>47</v>
      </c>
      <c r="B210" s="484"/>
      <c r="C210" s="484"/>
      <c r="D210" s="485"/>
      <c r="E210" s="486"/>
      <c r="F210" s="486"/>
      <c r="G210" s="487"/>
      <c r="H210" s="782"/>
      <c r="I210" s="581"/>
      <c r="J210" s="581"/>
      <c r="K210" s="581"/>
      <c r="L210" s="581"/>
      <c r="M210" s="581"/>
      <c r="N210" s="581"/>
      <c r="O210" s="581"/>
      <c r="P210" s="582"/>
      <c r="Q210" s="582"/>
      <c r="R210" s="582"/>
      <c r="S210" s="582"/>
      <c r="T210" s="582"/>
      <c r="U210" s="582"/>
      <c r="V210" s="582"/>
      <c r="W210" s="582"/>
      <c r="X210" s="582"/>
      <c r="Y210" s="582"/>
      <c r="Z210" s="582"/>
      <c r="AA210" s="582"/>
      <c r="AB210" s="582"/>
      <c r="AC210" s="582"/>
      <c r="AD210" s="582"/>
      <c r="AE210" s="582"/>
      <c r="AF210" s="582"/>
      <c r="AG210" s="582"/>
      <c r="AH210" s="582"/>
      <c r="AI210" s="582"/>
      <c r="AJ210" s="582"/>
      <c r="AK210" s="582"/>
      <c r="AL210" s="582"/>
      <c r="AM210" s="582"/>
      <c r="AN210" s="582"/>
      <c r="AO210" s="582"/>
      <c r="AP210" s="582"/>
      <c r="AQ210" s="582"/>
      <c r="AR210" s="582"/>
      <c r="AS210" s="582"/>
      <c r="AT210" s="582"/>
      <c r="AU210" s="582"/>
      <c r="AV210" s="582"/>
      <c r="AW210" s="582"/>
      <c r="AX210" s="582"/>
      <c r="AY210" s="582"/>
      <c r="AZ210" s="582"/>
      <c r="BA210" s="582"/>
      <c r="BB210" s="582"/>
      <c r="BC210" s="582"/>
      <c r="BD210" s="582"/>
      <c r="BE210" s="582"/>
      <c r="BF210" s="582"/>
      <c r="BG210" s="582"/>
      <c r="BH210" s="582"/>
      <c r="BI210" s="582"/>
      <c r="BJ210" s="582"/>
      <c r="BK210" s="582"/>
      <c r="BL210" s="582"/>
      <c r="BM210" s="582"/>
      <c r="BN210" s="582"/>
      <c r="BO210" s="582"/>
      <c r="BP210" s="582"/>
      <c r="BQ210" s="582"/>
      <c r="BR210" s="582"/>
      <c r="BS210" s="582"/>
      <c r="BT210" s="582"/>
      <c r="BU210" s="582"/>
      <c r="BV210" s="582"/>
      <c r="BW210" s="582"/>
      <c r="BX210" s="582"/>
      <c r="BY210" s="582"/>
      <c r="BZ210" s="582"/>
      <c r="CA210" s="582"/>
      <c r="CB210" s="582"/>
      <c r="CC210" s="582"/>
      <c r="CD210" s="582"/>
      <c r="CE210" s="582"/>
      <c r="CF210" s="582"/>
      <c r="CG210" s="582"/>
      <c r="CH210" s="582"/>
      <c r="CI210" s="582"/>
      <c r="CJ210" s="582"/>
      <c r="CK210" s="582"/>
      <c r="CL210" s="582"/>
      <c r="CM210" s="582"/>
      <c r="CN210" s="582"/>
    </row>
    <row r="211" spans="1:232" s="583" customFormat="1" ht="15" customHeight="1" x14ac:dyDescent="0.35">
      <c r="A211" s="527" t="s">
        <v>511</v>
      </c>
      <c r="B211" s="528"/>
      <c r="C211" s="528"/>
      <c r="D211" s="528"/>
      <c r="E211" s="528"/>
      <c r="F211" s="528"/>
      <c r="G211" s="529"/>
      <c r="H211" s="794"/>
      <c r="I211" s="581"/>
      <c r="J211" s="581"/>
      <c r="K211" s="581"/>
      <c r="L211" s="581"/>
      <c r="M211" s="581"/>
      <c r="N211" s="581"/>
      <c r="O211" s="581"/>
      <c r="P211" s="582"/>
      <c r="Q211" s="582"/>
      <c r="R211" s="582"/>
      <c r="S211" s="582"/>
      <c r="T211" s="582"/>
      <c r="U211" s="582"/>
      <c r="V211" s="582"/>
      <c r="W211" s="582"/>
      <c r="X211" s="582"/>
      <c r="Y211" s="582"/>
      <c r="Z211" s="582"/>
      <c r="AA211" s="582"/>
      <c r="AB211" s="582"/>
      <c r="AC211" s="582"/>
      <c r="AD211" s="582"/>
      <c r="AE211" s="582"/>
      <c r="AF211" s="582"/>
      <c r="AG211" s="582"/>
      <c r="AH211" s="582"/>
      <c r="AI211" s="582"/>
      <c r="AJ211" s="582"/>
      <c r="AK211" s="582"/>
      <c r="AL211" s="582"/>
      <c r="AM211" s="582"/>
      <c r="AN211" s="582"/>
      <c r="AO211" s="582"/>
      <c r="AP211" s="582"/>
      <c r="AQ211" s="582"/>
      <c r="AR211" s="582"/>
      <c r="AS211" s="582"/>
      <c r="AT211" s="582"/>
      <c r="AU211" s="582"/>
      <c r="AV211" s="582"/>
      <c r="AW211" s="582"/>
      <c r="AX211" s="582"/>
      <c r="AY211" s="582"/>
      <c r="AZ211" s="582"/>
      <c r="BA211" s="582"/>
      <c r="BB211" s="582"/>
      <c r="BC211" s="582"/>
      <c r="BD211" s="582"/>
      <c r="BE211" s="582"/>
      <c r="BF211" s="582"/>
      <c r="BG211" s="582"/>
      <c r="BH211" s="582"/>
      <c r="BI211" s="582"/>
      <c r="BJ211" s="582"/>
      <c r="BK211" s="582"/>
      <c r="BL211" s="582"/>
      <c r="BM211" s="582"/>
      <c r="BN211" s="582"/>
      <c r="BO211" s="582"/>
      <c r="BP211" s="582"/>
      <c r="BQ211" s="582"/>
      <c r="BR211" s="582"/>
      <c r="BS211" s="582"/>
      <c r="BT211" s="582"/>
      <c r="BU211" s="582"/>
      <c r="BV211" s="582"/>
      <c r="BW211" s="582"/>
      <c r="BX211" s="582"/>
      <c r="BY211" s="582"/>
      <c r="BZ211" s="582"/>
      <c r="CA211" s="582"/>
      <c r="CB211" s="582"/>
      <c r="CC211" s="582"/>
      <c r="CD211" s="582"/>
      <c r="CE211" s="582"/>
      <c r="CF211" s="582"/>
      <c r="CG211" s="582"/>
      <c r="CH211" s="582"/>
      <c r="CI211" s="582"/>
      <c r="CJ211" s="582"/>
      <c r="CK211" s="582"/>
      <c r="CL211" s="582"/>
      <c r="CM211" s="582"/>
      <c r="CN211" s="582"/>
    </row>
    <row r="212" spans="1:232" ht="13" customHeight="1" x14ac:dyDescent="0.25">
      <c r="A212" s="667">
        <v>1</v>
      </c>
      <c r="B212" s="322" t="s">
        <v>230</v>
      </c>
      <c r="C212" s="322"/>
      <c r="D212" s="322"/>
      <c r="E212" s="209" t="s">
        <v>10</v>
      </c>
      <c r="F212" s="210" t="s">
        <v>10</v>
      </c>
      <c r="G212" s="312"/>
      <c r="H212" s="312"/>
    </row>
    <row r="213" spans="1:232" ht="13" customHeight="1" x14ac:dyDescent="0.25">
      <c r="A213" s="668">
        <f>A212+0.1</f>
        <v>1.1000000000000001</v>
      </c>
      <c r="B213" s="1" t="s">
        <v>239</v>
      </c>
      <c r="C213" s="1"/>
      <c r="D213" s="617"/>
      <c r="E213" s="354" t="s">
        <v>44</v>
      </c>
      <c r="F213" s="355"/>
      <c r="G213" s="356"/>
      <c r="H213" s="783"/>
    </row>
    <row r="214" spans="1:232" ht="13" customHeight="1" x14ac:dyDescent="0.25">
      <c r="A214" s="669"/>
      <c r="B214" s="590">
        <v>1</v>
      </c>
      <c r="C214" s="617" t="s">
        <v>83</v>
      </c>
      <c r="E214" s="210" t="s">
        <v>10</v>
      </c>
      <c r="F214" s="210" t="s">
        <v>10</v>
      </c>
      <c r="G214" s="321"/>
      <c r="H214" s="321"/>
    </row>
    <row r="215" spans="1:232" ht="13" customHeight="1" x14ac:dyDescent="0.25">
      <c r="A215" s="670"/>
      <c r="B215" s="593">
        <v>2</v>
      </c>
      <c r="C215" s="602" t="s">
        <v>290</v>
      </c>
      <c r="E215" s="210" t="s">
        <v>10</v>
      </c>
      <c r="F215" s="210" t="s">
        <v>10</v>
      </c>
      <c r="G215" s="321"/>
      <c r="H215" s="321"/>
    </row>
    <row r="216" spans="1:232" ht="27" customHeight="1" x14ac:dyDescent="0.25">
      <c r="A216" s="667">
        <f>A213+0.1</f>
        <v>1.2000000000000002</v>
      </c>
      <c r="B216" s="353" t="s">
        <v>553</v>
      </c>
      <c r="C216" s="353"/>
      <c r="D216" s="353"/>
      <c r="E216" s="210" t="s">
        <v>10</v>
      </c>
      <c r="F216" s="210" t="s">
        <v>10</v>
      </c>
      <c r="G216" s="321"/>
      <c r="H216" s="321"/>
    </row>
    <row r="217" spans="1:232" s="583" customFormat="1" ht="15" customHeight="1" x14ac:dyDescent="0.35">
      <c r="A217" s="502" t="s">
        <v>554</v>
      </c>
      <c r="B217" s="507"/>
      <c r="C217" s="507"/>
      <c r="D217" s="507"/>
      <c r="E217" s="505"/>
      <c r="F217" s="507"/>
      <c r="G217" s="506"/>
      <c r="H217" s="775"/>
      <c r="I217" s="581"/>
      <c r="J217" s="581"/>
      <c r="K217" s="581"/>
      <c r="L217" s="581"/>
      <c r="M217" s="581"/>
      <c r="N217" s="581"/>
      <c r="O217" s="581"/>
      <c r="P217" s="582"/>
      <c r="Q217" s="582"/>
      <c r="R217" s="582"/>
      <c r="S217" s="582"/>
      <c r="T217" s="582"/>
      <c r="U217" s="582"/>
      <c r="V217" s="582"/>
      <c r="W217" s="582"/>
      <c r="X217" s="582"/>
      <c r="Y217" s="582"/>
      <c r="Z217" s="582"/>
      <c r="AA217" s="582"/>
      <c r="AB217" s="582"/>
      <c r="AC217" s="582"/>
      <c r="AD217" s="582"/>
      <c r="AE217" s="582"/>
      <c r="AF217" s="582"/>
      <c r="AG217" s="582"/>
      <c r="AH217" s="582"/>
      <c r="AI217" s="582"/>
      <c r="AJ217" s="582"/>
      <c r="AK217" s="582"/>
      <c r="AL217" s="582"/>
      <c r="AM217" s="582"/>
      <c r="AN217" s="582"/>
      <c r="AO217" s="582"/>
      <c r="AP217" s="582"/>
      <c r="AQ217" s="582"/>
      <c r="AR217" s="582"/>
      <c r="AS217" s="582"/>
      <c r="AT217" s="582"/>
      <c r="AU217" s="582"/>
      <c r="AV217" s="582"/>
      <c r="AW217" s="582"/>
      <c r="AX217" s="582"/>
      <c r="AY217" s="582"/>
      <c r="AZ217" s="582"/>
      <c r="BA217" s="582"/>
      <c r="BB217" s="582"/>
      <c r="BC217" s="582"/>
      <c r="BD217" s="582"/>
      <c r="BE217" s="582"/>
      <c r="BF217" s="582"/>
      <c r="BG217" s="582"/>
      <c r="BH217" s="582"/>
      <c r="BI217" s="582"/>
      <c r="BJ217" s="582"/>
      <c r="BK217" s="582"/>
      <c r="BL217" s="582"/>
      <c r="BM217" s="582"/>
      <c r="BN217" s="582"/>
      <c r="BO217" s="582"/>
      <c r="BP217" s="582"/>
      <c r="BQ217" s="582"/>
      <c r="BR217" s="582"/>
      <c r="BS217" s="582"/>
      <c r="BT217" s="582"/>
      <c r="BU217" s="582"/>
      <c r="BV217" s="582"/>
      <c r="BW217" s="582"/>
      <c r="BX217" s="582"/>
      <c r="BY217" s="582"/>
      <c r="BZ217" s="582"/>
      <c r="CA217" s="582"/>
      <c r="CB217" s="582"/>
      <c r="CC217" s="582"/>
      <c r="CD217" s="582"/>
      <c r="CE217" s="582"/>
      <c r="CF217" s="582"/>
      <c r="CG217" s="582"/>
      <c r="CH217" s="582"/>
      <c r="CI217" s="582"/>
      <c r="CJ217" s="582"/>
      <c r="CK217" s="582"/>
      <c r="CL217" s="582"/>
      <c r="CM217" s="582"/>
      <c r="CN217" s="582"/>
    </row>
    <row r="218" spans="1:232" ht="13" customHeight="1" x14ac:dyDescent="0.25">
      <c r="A218" s="667">
        <f>A216+0.1</f>
        <v>1.3000000000000003</v>
      </c>
      <c r="B218" s="322" t="s">
        <v>231</v>
      </c>
      <c r="C218" s="322"/>
      <c r="D218" s="639"/>
      <c r="E218" s="210" t="s">
        <v>10</v>
      </c>
      <c r="F218" s="210" t="s">
        <v>10</v>
      </c>
      <c r="G218" s="321"/>
      <c r="H218" s="321"/>
    </row>
    <row r="219" spans="1:232" ht="13" customHeight="1" x14ac:dyDescent="0.25">
      <c r="A219" s="671">
        <f>A218+0.1</f>
        <v>1.4000000000000004</v>
      </c>
      <c r="B219" s="333" t="s">
        <v>232</v>
      </c>
      <c r="C219" s="333"/>
      <c r="D219" s="615"/>
      <c r="E219" s="354" t="s">
        <v>44</v>
      </c>
      <c r="F219" s="355"/>
      <c r="G219" s="356"/>
      <c r="H219" s="783"/>
    </row>
    <row r="220" spans="1:232" ht="13" customHeight="1" x14ac:dyDescent="0.25">
      <c r="A220" s="669"/>
      <c r="B220" s="590">
        <v>1</v>
      </c>
      <c r="C220" s="1" t="s">
        <v>357</v>
      </c>
      <c r="E220" s="210" t="s">
        <v>10</v>
      </c>
      <c r="F220" s="210" t="s">
        <v>10</v>
      </c>
      <c r="G220" s="321"/>
      <c r="H220" s="321"/>
    </row>
    <row r="221" spans="1:232" ht="13" customHeight="1" x14ac:dyDescent="0.25">
      <c r="A221" s="669"/>
      <c r="B221" s="590">
        <v>2</v>
      </c>
      <c r="C221" s="1" t="s">
        <v>458</v>
      </c>
      <c r="E221" s="210" t="s">
        <v>10</v>
      </c>
      <c r="F221" s="210" t="s">
        <v>10</v>
      </c>
      <c r="G221" s="321"/>
      <c r="H221" s="321"/>
    </row>
    <row r="222" spans="1:232" ht="13" customHeight="1" x14ac:dyDescent="0.25">
      <c r="A222" s="670"/>
      <c r="B222" s="593">
        <v>3</v>
      </c>
      <c r="C222" s="4" t="s">
        <v>111</v>
      </c>
      <c r="E222" s="210" t="s">
        <v>10</v>
      </c>
      <c r="F222" s="210" t="s">
        <v>10</v>
      </c>
      <c r="G222" s="321"/>
      <c r="H222" s="321"/>
    </row>
    <row r="223" spans="1:232" ht="13" customHeight="1" x14ac:dyDescent="0.25">
      <c r="A223" s="667">
        <f>A219+0.1</f>
        <v>1.5000000000000004</v>
      </c>
      <c r="B223" s="322" t="s">
        <v>233</v>
      </c>
      <c r="C223" s="322"/>
      <c r="D223" s="639"/>
      <c r="E223" s="210" t="s">
        <v>10</v>
      </c>
      <c r="F223" s="210" t="s">
        <v>10</v>
      </c>
      <c r="G223" s="321"/>
      <c r="H223" s="321"/>
    </row>
    <row r="224" spans="1:232" ht="13" customHeight="1" x14ac:dyDescent="0.25">
      <c r="A224" s="667">
        <f>A223+0.1</f>
        <v>1.6000000000000005</v>
      </c>
      <c r="B224" s="353" t="s">
        <v>234</v>
      </c>
      <c r="C224" s="353"/>
      <c r="D224" s="353"/>
      <c r="E224" s="210" t="s">
        <v>10</v>
      </c>
      <c r="F224" s="210" t="s">
        <v>10</v>
      </c>
      <c r="G224" s="321"/>
      <c r="H224" s="321"/>
    </row>
    <row r="225" spans="1:8" ht="13" customHeight="1" x14ac:dyDescent="0.25">
      <c r="A225" s="671">
        <f>A224+0.1</f>
        <v>1.7000000000000006</v>
      </c>
      <c r="B225" s="333" t="s">
        <v>235</v>
      </c>
      <c r="C225" s="333"/>
      <c r="D225" s="615"/>
      <c r="E225" s="354" t="s">
        <v>44</v>
      </c>
      <c r="F225" s="355"/>
      <c r="G225" s="356"/>
      <c r="H225" s="783"/>
    </row>
    <row r="226" spans="1:8" ht="13" customHeight="1" x14ac:dyDescent="0.25">
      <c r="A226" s="669"/>
      <c r="B226" s="590">
        <v>1</v>
      </c>
      <c r="C226" s="1" t="s">
        <v>117</v>
      </c>
      <c r="E226" s="210" t="s">
        <v>10</v>
      </c>
      <c r="F226" s="210" t="s">
        <v>10</v>
      </c>
      <c r="G226" s="321"/>
      <c r="H226" s="321"/>
    </row>
    <row r="227" spans="1:8" ht="13" customHeight="1" x14ac:dyDescent="0.25">
      <c r="A227" s="669"/>
      <c r="B227" s="590">
        <v>2</v>
      </c>
      <c r="C227" s="1" t="s">
        <v>115</v>
      </c>
      <c r="E227" s="210" t="s">
        <v>10</v>
      </c>
      <c r="F227" s="210" t="s">
        <v>10</v>
      </c>
      <c r="G227" s="321"/>
      <c r="H227" s="321"/>
    </row>
    <row r="228" spans="1:8" ht="13" customHeight="1" x14ac:dyDescent="0.25">
      <c r="A228" s="672"/>
      <c r="B228" s="590">
        <v>3</v>
      </c>
      <c r="C228" s="1" t="s">
        <v>112</v>
      </c>
      <c r="E228" s="210" t="s">
        <v>10</v>
      </c>
      <c r="F228" s="210" t="s">
        <v>10</v>
      </c>
      <c r="G228" s="321"/>
      <c r="H228" s="321"/>
    </row>
    <row r="229" spans="1:8" ht="13" customHeight="1" x14ac:dyDescent="0.25">
      <c r="A229" s="669"/>
      <c r="B229" s="590">
        <v>4</v>
      </c>
      <c r="C229" s="1" t="s">
        <v>114</v>
      </c>
      <c r="E229" s="210" t="s">
        <v>10</v>
      </c>
      <c r="F229" s="210" t="s">
        <v>10</v>
      </c>
      <c r="G229" s="321"/>
      <c r="H229" s="321"/>
    </row>
    <row r="230" spans="1:8" ht="13" customHeight="1" x14ac:dyDescent="0.25">
      <c r="A230" s="669"/>
      <c r="B230" s="590">
        <v>5</v>
      </c>
      <c r="C230" s="1" t="s">
        <v>80</v>
      </c>
      <c r="E230" s="210" t="s">
        <v>10</v>
      </c>
      <c r="F230" s="210" t="s">
        <v>10</v>
      </c>
      <c r="G230" s="321"/>
      <c r="H230" s="321"/>
    </row>
    <row r="231" spans="1:8" ht="13" customHeight="1" x14ac:dyDescent="0.25">
      <c r="A231" s="669"/>
      <c r="B231" s="590">
        <v>6</v>
      </c>
      <c r="C231" s="1" t="s">
        <v>81</v>
      </c>
      <c r="E231" s="210" t="s">
        <v>10</v>
      </c>
      <c r="F231" s="210" t="s">
        <v>10</v>
      </c>
      <c r="G231" s="321"/>
      <c r="H231" s="321"/>
    </row>
    <row r="232" spans="1:8" ht="13" customHeight="1" x14ac:dyDescent="0.25">
      <c r="A232" s="670"/>
      <c r="B232" s="593">
        <v>7</v>
      </c>
      <c r="C232" s="1" t="s">
        <v>113</v>
      </c>
      <c r="E232" s="210" t="s">
        <v>10</v>
      </c>
      <c r="F232" s="210" t="s">
        <v>10</v>
      </c>
      <c r="G232" s="321"/>
      <c r="H232" s="321"/>
    </row>
    <row r="233" spans="1:8" ht="13" customHeight="1" x14ac:dyDescent="0.25">
      <c r="A233" s="671">
        <f>A225+0.1</f>
        <v>1.8000000000000007</v>
      </c>
      <c r="B233" s="673" t="s">
        <v>236</v>
      </c>
      <c r="C233" s="673"/>
      <c r="D233" s="333"/>
      <c r="E233" s="354" t="s">
        <v>44</v>
      </c>
      <c r="F233" s="355"/>
      <c r="G233" s="356"/>
      <c r="H233" s="783"/>
    </row>
    <row r="234" spans="1:8" ht="13" customHeight="1" x14ac:dyDescent="0.25">
      <c r="A234" s="669"/>
      <c r="B234" s="590">
        <v>1</v>
      </c>
      <c r="C234" s="1" t="s">
        <v>305</v>
      </c>
      <c r="E234" s="210" t="s">
        <v>10</v>
      </c>
      <c r="F234" s="210" t="s">
        <v>10</v>
      </c>
      <c r="G234" s="321"/>
      <c r="H234" s="321"/>
    </row>
    <row r="235" spans="1:8" ht="27" customHeight="1" x14ac:dyDescent="0.25">
      <c r="A235" s="668"/>
      <c r="B235" s="590">
        <v>2</v>
      </c>
      <c r="C235" s="392" t="s">
        <v>110</v>
      </c>
      <c r="D235" s="392"/>
      <c r="E235" s="210" t="s">
        <v>10</v>
      </c>
      <c r="F235" s="210" t="s">
        <v>10</v>
      </c>
      <c r="G235" s="321"/>
      <c r="H235" s="321"/>
    </row>
    <row r="236" spans="1:8" ht="13" customHeight="1" x14ac:dyDescent="0.25">
      <c r="A236" s="668"/>
      <c r="B236" s="590">
        <v>3</v>
      </c>
      <c r="C236" s="1" t="s">
        <v>122</v>
      </c>
      <c r="E236" s="210" t="s">
        <v>10</v>
      </c>
      <c r="F236" s="210" t="s">
        <v>10</v>
      </c>
      <c r="G236" s="321"/>
      <c r="H236" s="321"/>
    </row>
    <row r="237" spans="1:8" ht="13" customHeight="1" x14ac:dyDescent="0.25">
      <c r="A237" s="669"/>
      <c r="B237" s="590">
        <v>4</v>
      </c>
      <c r="C237" s="1" t="s">
        <v>306</v>
      </c>
      <c r="E237" s="210" t="s">
        <v>10</v>
      </c>
      <c r="F237" s="210" t="s">
        <v>10</v>
      </c>
      <c r="G237" s="321"/>
      <c r="H237" s="321"/>
    </row>
    <row r="238" spans="1:8" ht="13" customHeight="1" x14ac:dyDescent="0.25">
      <c r="A238" s="669"/>
      <c r="B238" s="590">
        <v>5</v>
      </c>
      <c r="C238" s="1" t="s">
        <v>307</v>
      </c>
      <c r="E238" s="307" t="s">
        <v>10</v>
      </c>
      <c r="F238" s="210" t="s">
        <v>10</v>
      </c>
      <c r="G238" s="310"/>
      <c r="H238" s="310"/>
    </row>
    <row r="239" spans="1:8" ht="13" customHeight="1" x14ac:dyDescent="0.25">
      <c r="A239" s="670"/>
      <c r="B239" s="590">
        <v>6</v>
      </c>
      <c r="C239" s="1" t="s">
        <v>121</v>
      </c>
      <c r="E239" s="244" t="s">
        <v>10</v>
      </c>
      <c r="F239" s="210" t="s">
        <v>10</v>
      </c>
      <c r="G239" s="245"/>
      <c r="H239" s="245"/>
    </row>
    <row r="240" spans="1:8" ht="13" customHeight="1" x14ac:dyDescent="0.25">
      <c r="A240" s="671">
        <f>A233+0.1</f>
        <v>1.9000000000000008</v>
      </c>
      <c r="B240" s="673" t="s">
        <v>237</v>
      </c>
      <c r="C240" s="673"/>
      <c r="D240" s="333"/>
      <c r="E240" s="354" t="s">
        <v>44</v>
      </c>
      <c r="F240" s="355"/>
      <c r="G240" s="356"/>
      <c r="H240" s="783"/>
    </row>
    <row r="241" spans="1:8" ht="13" customHeight="1" x14ac:dyDescent="0.25">
      <c r="A241" s="669"/>
      <c r="B241" s="590">
        <v>1</v>
      </c>
      <c r="C241" s="1" t="s">
        <v>308</v>
      </c>
      <c r="E241" s="210" t="s">
        <v>10</v>
      </c>
      <c r="F241" s="210" t="s">
        <v>10</v>
      </c>
      <c r="G241" s="321"/>
      <c r="H241" s="321"/>
    </row>
    <row r="242" spans="1:8" ht="13" customHeight="1" x14ac:dyDescent="0.25">
      <c r="A242" s="669"/>
      <c r="B242" s="590">
        <v>2</v>
      </c>
      <c r="C242" s="1" t="s">
        <v>133</v>
      </c>
      <c r="E242" s="210" t="s">
        <v>10</v>
      </c>
      <c r="F242" s="210" t="s">
        <v>10</v>
      </c>
      <c r="G242" s="321"/>
      <c r="H242" s="321"/>
    </row>
    <row r="243" spans="1:8" ht="13" customHeight="1" x14ac:dyDescent="0.25">
      <c r="A243" s="674">
        <v>1.1000000000000001</v>
      </c>
      <c r="B243" s="333" t="s">
        <v>238</v>
      </c>
      <c r="C243" s="333"/>
      <c r="D243" s="333"/>
      <c r="E243" s="354" t="s">
        <v>44</v>
      </c>
      <c r="F243" s="355"/>
      <c r="G243" s="356"/>
      <c r="H243" s="783"/>
    </row>
    <row r="244" spans="1:8" ht="13" customHeight="1" x14ac:dyDescent="0.25">
      <c r="A244" s="669"/>
      <c r="B244" s="590">
        <v>1</v>
      </c>
      <c r="C244" s="1" t="s">
        <v>82</v>
      </c>
      <c r="E244" s="210" t="s">
        <v>10</v>
      </c>
      <c r="F244" s="210" t="s">
        <v>10</v>
      </c>
      <c r="G244" s="221"/>
      <c r="H244" s="221"/>
    </row>
    <row r="245" spans="1:8" ht="13" customHeight="1" x14ac:dyDescent="0.25">
      <c r="A245" s="669"/>
      <c r="B245" s="590">
        <v>2</v>
      </c>
      <c r="C245" s="1" t="s">
        <v>140</v>
      </c>
      <c r="E245" s="210" t="s">
        <v>10</v>
      </c>
      <c r="F245" s="210" t="s">
        <v>10</v>
      </c>
      <c r="G245" s="221"/>
      <c r="H245" s="221"/>
    </row>
    <row r="246" spans="1:8" ht="27" customHeight="1" x14ac:dyDescent="0.25">
      <c r="A246" s="669"/>
      <c r="B246" s="590">
        <v>3</v>
      </c>
      <c r="C246" s="392" t="s">
        <v>142</v>
      </c>
      <c r="D246" s="392"/>
      <c r="E246" s="210" t="s">
        <v>10</v>
      </c>
      <c r="F246" s="210" t="s">
        <v>10</v>
      </c>
      <c r="G246" s="221"/>
      <c r="H246" s="221"/>
    </row>
    <row r="247" spans="1:8" ht="13" customHeight="1" x14ac:dyDescent="0.25">
      <c r="A247" s="669"/>
      <c r="B247" s="590">
        <v>4</v>
      </c>
      <c r="C247" s="1" t="s">
        <v>141</v>
      </c>
      <c r="E247" s="209" t="s">
        <v>10</v>
      </c>
      <c r="F247" s="210" t="s">
        <v>10</v>
      </c>
      <c r="G247" s="316"/>
      <c r="H247" s="316"/>
    </row>
    <row r="248" spans="1:8" ht="13" customHeight="1" x14ac:dyDescent="0.25">
      <c r="A248" s="669"/>
      <c r="B248" s="590">
        <v>5</v>
      </c>
      <c r="C248" s="1" t="s">
        <v>150</v>
      </c>
      <c r="E248" s="210" t="s">
        <v>10</v>
      </c>
      <c r="F248" s="210" t="s">
        <v>10</v>
      </c>
      <c r="G248" s="221"/>
      <c r="H248" s="221"/>
    </row>
    <row r="249" spans="1:8" ht="13" customHeight="1" x14ac:dyDescent="0.25">
      <c r="A249" s="670"/>
      <c r="B249" s="593">
        <v>6</v>
      </c>
      <c r="C249" s="4" t="s">
        <v>123</v>
      </c>
      <c r="D249" s="594"/>
      <c r="E249" s="210" t="s">
        <v>10</v>
      </c>
      <c r="F249" s="210" t="s">
        <v>10</v>
      </c>
      <c r="G249" s="221"/>
      <c r="H249" s="221"/>
    </row>
    <row r="250" spans="1:8" ht="15" customHeight="1" x14ac:dyDescent="0.25">
      <c r="A250" s="499" t="s">
        <v>512</v>
      </c>
      <c r="B250" s="500"/>
      <c r="C250" s="500"/>
      <c r="D250" s="500"/>
      <c r="E250" s="500"/>
      <c r="F250" s="500"/>
      <c r="G250" s="501"/>
      <c r="H250" s="795"/>
    </row>
    <row r="251" spans="1:8" ht="13" customHeight="1" x14ac:dyDescent="0.25">
      <c r="A251" s="675">
        <f>A243+0.01</f>
        <v>1.1100000000000001</v>
      </c>
      <c r="B251" s="676" t="s">
        <v>116</v>
      </c>
      <c r="C251" s="676"/>
      <c r="D251" s="322"/>
      <c r="E251" s="210">
        <v>1</v>
      </c>
      <c r="F251" s="222"/>
      <c r="G251" s="321"/>
      <c r="H251" s="321"/>
    </row>
    <row r="252" spans="1:8" ht="27" customHeight="1" x14ac:dyDescent="0.25">
      <c r="A252" s="669">
        <f>A251+0.01</f>
        <v>1.1200000000000001</v>
      </c>
      <c r="B252" s="677" t="s">
        <v>555</v>
      </c>
      <c r="C252" s="677"/>
      <c r="D252" s="677"/>
      <c r="E252" s="210">
        <v>1</v>
      </c>
      <c r="F252" s="222"/>
      <c r="G252" s="321"/>
      <c r="H252" s="321"/>
    </row>
    <row r="253" spans="1:8" ht="13" customHeight="1" x14ac:dyDescent="0.25">
      <c r="A253" s="674">
        <f>A252+0.01</f>
        <v>1.1300000000000001</v>
      </c>
      <c r="B253" s="333" t="s">
        <v>240</v>
      </c>
      <c r="C253" s="333"/>
      <c r="D253" s="615"/>
      <c r="E253" s="357" t="s">
        <v>42</v>
      </c>
      <c r="F253" s="358"/>
      <c r="G253" s="359"/>
      <c r="H253" s="783"/>
    </row>
    <row r="254" spans="1:8" ht="13" customHeight="1" x14ac:dyDescent="0.25">
      <c r="A254" s="669"/>
      <c r="B254" s="590">
        <v>1</v>
      </c>
      <c r="C254" s="617" t="s">
        <v>118</v>
      </c>
      <c r="E254" s="360"/>
      <c r="F254" s="361"/>
      <c r="G254" s="362"/>
      <c r="H254" s="783"/>
    </row>
    <row r="255" spans="1:8" ht="13" customHeight="1" x14ac:dyDescent="0.25">
      <c r="A255" s="645"/>
      <c r="B255" s="1"/>
      <c r="C255" s="185" t="s">
        <v>491</v>
      </c>
      <c r="D255" s="185" t="s">
        <v>481</v>
      </c>
      <c r="E255" s="206">
        <v>1</v>
      </c>
      <c r="F255" s="265"/>
      <c r="G255" s="283"/>
      <c r="H255" s="283"/>
    </row>
    <row r="256" spans="1:8" ht="13" customHeight="1" x14ac:dyDescent="0.25">
      <c r="A256" s="645"/>
      <c r="B256" s="1"/>
      <c r="C256" s="185" t="s">
        <v>491</v>
      </c>
      <c r="D256" s="185" t="s">
        <v>482</v>
      </c>
      <c r="E256" s="206">
        <v>1</v>
      </c>
      <c r="F256" s="181"/>
      <c r="G256" s="281"/>
      <c r="H256" s="281"/>
    </row>
    <row r="257" spans="1:232" ht="13" customHeight="1" x14ac:dyDescent="0.25">
      <c r="A257" s="669"/>
      <c r="B257" s="590">
        <v>2</v>
      </c>
      <c r="C257" s="617" t="s">
        <v>119</v>
      </c>
      <c r="E257" s="354" t="s">
        <v>42</v>
      </c>
      <c r="F257" s="355"/>
      <c r="G257" s="356"/>
      <c r="H257" s="783"/>
    </row>
    <row r="258" spans="1:232" ht="13" customHeight="1" x14ac:dyDescent="0.25">
      <c r="A258" s="645"/>
      <c r="B258" s="1"/>
      <c r="C258" s="185" t="s">
        <v>491</v>
      </c>
      <c r="D258" s="185" t="s">
        <v>481</v>
      </c>
      <c r="E258" s="206">
        <v>1</v>
      </c>
      <c r="F258" s="265"/>
      <c r="G258" s="283"/>
      <c r="H258" s="283"/>
    </row>
    <row r="259" spans="1:232" ht="13" customHeight="1" x14ac:dyDescent="0.25">
      <c r="A259" s="647"/>
      <c r="B259" s="4"/>
      <c r="C259" s="193" t="s">
        <v>491</v>
      </c>
      <c r="D259" s="193" t="s">
        <v>482</v>
      </c>
      <c r="E259" s="206">
        <v>1</v>
      </c>
      <c r="F259" s="181"/>
      <c r="G259" s="281"/>
      <c r="H259" s="281"/>
    </row>
    <row r="260" spans="1:232" ht="13" customHeight="1" x14ac:dyDescent="0.25">
      <c r="A260" s="675">
        <f>A253+0.01</f>
        <v>1.1400000000000001</v>
      </c>
      <c r="B260" s="353" t="s">
        <v>380</v>
      </c>
      <c r="C260" s="353"/>
      <c r="D260" s="353"/>
      <c r="E260" s="210">
        <v>2</v>
      </c>
      <c r="F260" s="222"/>
      <c r="G260" s="321"/>
      <c r="H260" s="321"/>
    </row>
    <row r="261" spans="1:232" s="583" customFormat="1" ht="15" customHeight="1" x14ac:dyDescent="0.35">
      <c r="A261" s="530" t="s">
        <v>171</v>
      </c>
      <c r="B261" s="531"/>
      <c r="C261" s="531"/>
      <c r="D261" s="531"/>
      <c r="E261" s="531"/>
      <c r="F261" s="531"/>
      <c r="G261" s="532"/>
      <c r="H261" s="796"/>
      <c r="I261" s="581"/>
      <c r="J261" s="581"/>
      <c r="K261" s="581"/>
      <c r="L261" s="581"/>
      <c r="M261" s="581"/>
      <c r="N261" s="581"/>
      <c r="O261" s="581"/>
      <c r="P261" s="582"/>
      <c r="Q261" s="582"/>
      <c r="R261" s="582"/>
      <c r="S261" s="582"/>
      <c r="T261" s="582"/>
      <c r="U261" s="582"/>
      <c r="V261" s="582"/>
      <c r="W261" s="582"/>
      <c r="X261" s="582"/>
      <c r="Y261" s="582"/>
      <c r="Z261" s="582"/>
      <c r="AA261" s="582"/>
      <c r="AB261" s="582"/>
      <c r="AC261" s="582"/>
      <c r="AD261" s="582"/>
      <c r="AE261" s="582"/>
      <c r="AF261" s="582"/>
      <c r="AG261" s="582"/>
      <c r="AH261" s="582"/>
      <c r="AI261" s="582"/>
      <c r="AJ261" s="582"/>
      <c r="AK261" s="582"/>
      <c r="AL261" s="582"/>
      <c r="AM261" s="582"/>
      <c r="AN261" s="582"/>
      <c r="AO261" s="582"/>
      <c r="AP261" s="582"/>
      <c r="AQ261" s="582"/>
      <c r="AR261" s="582"/>
      <c r="AS261" s="582"/>
      <c r="AT261" s="582"/>
      <c r="AU261" s="582"/>
      <c r="AV261" s="582"/>
      <c r="AW261" s="582"/>
      <c r="AX261" s="582"/>
      <c r="AY261" s="582"/>
      <c r="AZ261" s="582"/>
      <c r="BA261" s="582"/>
      <c r="BB261" s="582"/>
      <c r="BC261" s="582"/>
      <c r="BD261" s="582"/>
      <c r="BE261" s="582"/>
      <c r="BF261" s="582"/>
      <c r="BG261" s="582"/>
      <c r="BH261" s="582"/>
      <c r="BI261" s="582"/>
      <c r="BJ261" s="582"/>
      <c r="BK261" s="582"/>
      <c r="BL261" s="582"/>
      <c r="BM261" s="582"/>
      <c r="BN261" s="582"/>
      <c r="BO261" s="582"/>
      <c r="BP261" s="582"/>
      <c r="BQ261" s="582"/>
      <c r="BR261" s="582"/>
      <c r="BS261" s="582"/>
      <c r="BT261" s="582"/>
      <c r="BU261" s="582"/>
      <c r="BV261" s="582"/>
      <c r="BW261" s="582"/>
      <c r="BX261" s="582"/>
      <c r="BY261" s="582"/>
      <c r="BZ261" s="582"/>
      <c r="CA261" s="582"/>
      <c r="CB261" s="582"/>
      <c r="CC261" s="582"/>
      <c r="CD261" s="582"/>
      <c r="CE261" s="582"/>
      <c r="CF261" s="582"/>
      <c r="CG261" s="582"/>
      <c r="CH261" s="582"/>
      <c r="CI261" s="582"/>
      <c r="CJ261" s="582"/>
      <c r="CK261" s="582"/>
      <c r="CL261" s="582"/>
      <c r="CM261" s="582"/>
      <c r="CN261" s="582"/>
    </row>
    <row r="262" spans="1:232" s="583" customFormat="1" ht="15" customHeight="1" x14ac:dyDescent="0.35">
      <c r="A262" s="527" t="s">
        <v>511</v>
      </c>
      <c r="B262" s="528"/>
      <c r="C262" s="528"/>
      <c r="D262" s="528"/>
      <c r="E262" s="528"/>
      <c r="F262" s="528"/>
      <c r="G262" s="529"/>
      <c r="H262" s="794"/>
      <c r="I262" s="581"/>
      <c r="J262" s="581"/>
      <c r="K262" s="581"/>
      <c r="L262" s="581"/>
      <c r="M262" s="581"/>
      <c r="N262" s="581"/>
      <c r="O262" s="581"/>
      <c r="P262" s="582"/>
      <c r="Q262" s="582"/>
      <c r="R262" s="582"/>
      <c r="S262" s="582"/>
      <c r="T262" s="582"/>
      <c r="U262" s="582"/>
      <c r="V262" s="582"/>
      <c r="W262" s="582"/>
      <c r="X262" s="582"/>
      <c r="Y262" s="582"/>
      <c r="Z262" s="582"/>
      <c r="AA262" s="582"/>
      <c r="AB262" s="582"/>
      <c r="AC262" s="582"/>
      <c r="AD262" s="582"/>
      <c r="AE262" s="582"/>
      <c r="AF262" s="582"/>
      <c r="AG262" s="582"/>
      <c r="AH262" s="582"/>
      <c r="AI262" s="582"/>
      <c r="AJ262" s="582"/>
      <c r="AK262" s="582"/>
      <c r="AL262" s="582"/>
      <c r="AM262" s="582"/>
      <c r="AN262" s="582"/>
      <c r="AO262" s="582"/>
      <c r="AP262" s="582"/>
      <c r="AQ262" s="582"/>
      <c r="AR262" s="582"/>
      <c r="AS262" s="582"/>
      <c r="AT262" s="582"/>
      <c r="AU262" s="582"/>
      <c r="AV262" s="582"/>
      <c r="AW262" s="582"/>
      <c r="AX262" s="582"/>
      <c r="AY262" s="582"/>
      <c r="AZ262" s="582"/>
      <c r="BA262" s="582"/>
      <c r="BB262" s="582"/>
      <c r="BC262" s="582"/>
      <c r="BD262" s="582"/>
      <c r="BE262" s="582"/>
      <c r="BF262" s="582"/>
      <c r="BG262" s="582"/>
      <c r="BH262" s="582"/>
      <c r="BI262" s="582"/>
      <c r="BJ262" s="582"/>
      <c r="BK262" s="582"/>
      <c r="BL262" s="582"/>
      <c r="BM262" s="582"/>
      <c r="BN262" s="582"/>
      <c r="BO262" s="582"/>
      <c r="BP262" s="582"/>
      <c r="BQ262" s="582"/>
      <c r="BR262" s="582"/>
      <c r="BS262" s="582"/>
      <c r="BT262" s="582"/>
      <c r="BU262" s="582"/>
      <c r="BV262" s="582"/>
      <c r="BW262" s="582"/>
      <c r="BX262" s="582"/>
      <c r="BY262" s="582"/>
      <c r="BZ262" s="582"/>
      <c r="CA262" s="582"/>
      <c r="CB262" s="582"/>
      <c r="CC262" s="582"/>
      <c r="CD262" s="582"/>
      <c r="CE262" s="582"/>
      <c r="CF262" s="582"/>
      <c r="CG262" s="582"/>
      <c r="CH262" s="582"/>
      <c r="CI262" s="582"/>
      <c r="CJ262" s="582"/>
      <c r="CK262" s="582"/>
      <c r="CL262" s="582"/>
      <c r="CM262" s="582"/>
      <c r="CN262" s="582"/>
    </row>
    <row r="263" spans="1:232" s="636" customFormat="1" ht="27" customHeight="1" x14ac:dyDescent="0.25">
      <c r="A263" s="678">
        <v>2</v>
      </c>
      <c r="B263" s="370" t="s">
        <v>647</v>
      </c>
      <c r="C263" s="370"/>
      <c r="D263" s="370"/>
      <c r="E263" s="206" t="s">
        <v>10</v>
      </c>
      <c r="F263" s="206" t="s">
        <v>10</v>
      </c>
      <c r="G263" s="282"/>
      <c r="H263" s="282"/>
      <c r="I263" s="581"/>
      <c r="J263" s="581"/>
      <c r="K263" s="581"/>
      <c r="L263" s="581"/>
      <c r="M263" s="581"/>
      <c r="N263" s="581"/>
      <c r="O263" s="581"/>
      <c r="P263" s="582"/>
      <c r="Q263" s="582"/>
      <c r="R263" s="582"/>
      <c r="S263" s="582"/>
      <c r="T263" s="582"/>
      <c r="U263" s="582"/>
      <c r="V263" s="582"/>
      <c r="W263" s="582"/>
      <c r="X263" s="582"/>
      <c r="Y263" s="582"/>
      <c r="Z263" s="582"/>
      <c r="AA263" s="582"/>
      <c r="AB263" s="582"/>
      <c r="AC263" s="582"/>
      <c r="AD263" s="582"/>
      <c r="AE263" s="582"/>
      <c r="AF263" s="582"/>
      <c r="AG263" s="582"/>
      <c r="AH263" s="582"/>
      <c r="AI263" s="582"/>
      <c r="AJ263" s="582"/>
      <c r="AK263" s="582"/>
      <c r="AL263" s="582"/>
      <c r="AM263" s="582"/>
      <c r="AN263" s="582"/>
      <c r="AO263" s="582"/>
      <c r="AP263" s="582"/>
      <c r="AQ263" s="582"/>
      <c r="AR263" s="582"/>
      <c r="AS263" s="582"/>
      <c r="AT263" s="582"/>
      <c r="AU263" s="582"/>
      <c r="AV263" s="582"/>
      <c r="AW263" s="582"/>
      <c r="AX263" s="582"/>
      <c r="AY263" s="582"/>
      <c r="AZ263" s="582"/>
      <c r="BA263" s="582"/>
      <c r="BB263" s="582"/>
      <c r="BC263" s="582"/>
      <c r="BD263" s="582"/>
      <c r="BE263" s="582"/>
      <c r="BF263" s="582"/>
      <c r="BG263" s="582"/>
      <c r="BH263" s="582"/>
      <c r="BI263" s="582"/>
      <c r="BJ263" s="582"/>
      <c r="BK263" s="582"/>
      <c r="BL263" s="582"/>
      <c r="BM263" s="582"/>
      <c r="BN263" s="582"/>
      <c r="BO263" s="582"/>
      <c r="BP263" s="582"/>
      <c r="BQ263" s="582"/>
      <c r="BR263" s="582"/>
      <c r="BS263" s="582"/>
      <c r="BT263" s="582"/>
      <c r="BU263" s="582"/>
      <c r="BV263" s="582"/>
      <c r="BW263" s="582"/>
      <c r="BX263" s="582"/>
      <c r="BY263" s="582"/>
      <c r="BZ263" s="582"/>
      <c r="CA263" s="582"/>
      <c r="CB263" s="582"/>
      <c r="CC263" s="582"/>
      <c r="CD263" s="582"/>
      <c r="CE263" s="582"/>
      <c r="CF263" s="582"/>
      <c r="CG263" s="582"/>
      <c r="CH263" s="582"/>
      <c r="CI263" s="582"/>
      <c r="CJ263" s="582"/>
      <c r="CK263" s="582"/>
      <c r="CL263" s="582"/>
      <c r="CM263" s="582"/>
      <c r="CN263" s="582"/>
      <c r="CO263" s="679"/>
      <c r="CP263" s="679"/>
      <c r="CQ263" s="679"/>
      <c r="CR263" s="679"/>
      <c r="CS263" s="679"/>
      <c r="CT263" s="679"/>
      <c r="CU263" s="679"/>
      <c r="CV263" s="679"/>
      <c r="CW263" s="679"/>
      <c r="CX263" s="679"/>
      <c r="CY263" s="679"/>
      <c r="CZ263" s="679"/>
      <c r="DA263" s="679"/>
      <c r="DB263" s="679"/>
      <c r="DC263" s="679"/>
      <c r="DD263" s="679"/>
      <c r="DE263" s="679"/>
      <c r="DF263" s="679"/>
      <c r="DG263" s="679"/>
      <c r="DH263" s="679"/>
      <c r="DI263" s="679"/>
      <c r="DJ263" s="679"/>
      <c r="DK263" s="679"/>
      <c r="DL263" s="679"/>
      <c r="DM263" s="679"/>
      <c r="DN263" s="679"/>
      <c r="DO263" s="679"/>
      <c r="DP263" s="679"/>
      <c r="DQ263" s="679"/>
      <c r="DR263" s="679"/>
      <c r="DS263" s="679"/>
      <c r="DT263" s="679"/>
      <c r="DU263" s="679"/>
      <c r="DV263" s="679"/>
      <c r="DW263" s="679"/>
      <c r="DX263" s="679"/>
      <c r="DY263" s="679"/>
      <c r="DZ263" s="679"/>
      <c r="EA263" s="679"/>
      <c r="EB263" s="679"/>
      <c r="EC263" s="679"/>
      <c r="ED263" s="679"/>
      <c r="EE263" s="679"/>
      <c r="EF263" s="679"/>
      <c r="EG263" s="679"/>
      <c r="EH263" s="679"/>
      <c r="EI263" s="679"/>
      <c r="EJ263" s="679"/>
      <c r="EK263" s="679"/>
      <c r="EL263" s="679"/>
      <c r="EM263" s="679"/>
      <c r="EN263" s="679"/>
      <c r="EO263" s="679"/>
      <c r="EP263" s="679"/>
      <c r="EQ263" s="679"/>
      <c r="ER263" s="679"/>
      <c r="ES263" s="679"/>
      <c r="ET263" s="679"/>
      <c r="EU263" s="679"/>
      <c r="EV263" s="679"/>
      <c r="EW263" s="679"/>
      <c r="EX263" s="679"/>
      <c r="EY263" s="679"/>
      <c r="EZ263" s="679"/>
      <c r="FA263" s="679"/>
      <c r="FB263" s="679"/>
      <c r="FC263" s="679"/>
      <c r="FD263" s="679"/>
      <c r="FE263" s="679"/>
      <c r="FF263" s="679"/>
      <c r="FG263" s="679"/>
      <c r="FH263" s="679"/>
      <c r="FI263" s="679"/>
      <c r="FJ263" s="679"/>
      <c r="FK263" s="679"/>
      <c r="FL263" s="679"/>
      <c r="FM263" s="679"/>
      <c r="FN263" s="679"/>
      <c r="FO263" s="679"/>
      <c r="FP263" s="679"/>
      <c r="FQ263" s="679"/>
      <c r="FR263" s="679"/>
      <c r="FS263" s="679"/>
      <c r="FT263" s="679"/>
      <c r="FU263" s="679"/>
      <c r="FV263" s="679"/>
      <c r="FW263" s="679"/>
      <c r="FX263" s="679"/>
      <c r="FY263" s="679"/>
      <c r="FZ263" s="679"/>
      <c r="GA263" s="679"/>
      <c r="GB263" s="679"/>
      <c r="GC263" s="679"/>
      <c r="GD263" s="679"/>
      <c r="GE263" s="679"/>
      <c r="GF263" s="679"/>
      <c r="GG263" s="679"/>
      <c r="GH263" s="679"/>
      <c r="GI263" s="679"/>
      <c r="GJ263" s="679"/>
      <c r="GK263" s="679"/>
      <c r="GL263" s="679"/>
      <c r="GM263" s="679"/>
      <c r="GN263" s="679"/>
      <c r="GO263" s="679"/>
      <c r="GP263" s="679"/>
      <c r="GQ263" s="679"/>
      <c r="GR263" s="679"/>
      <c r="GS263" s="679"/>
      <c r="GT263" s="679"/>
      <c r="GU263" s="679"/>
      <c r="GV263" s="679"/>
      <c r="GW263" s="679"/>
      <c r="GX263" s="679"/>
      <c r="GY263" s="679"/>
      <c r="GZ263" s="679"/>
      <c r="HA263" s="679"/>
      <c r="HB263" s="679"/>
      <c r="HC263" s="679"/>
      <c r="HD263" s="679"/>
      <c r="HE263" s="679"/>
      <c r="HF263" s="679"/>
      <c r="HG263" s="679"/>
      <c r="HH263" s="679"/>
      <c r="HI263" s="679"/>
      <c r="HJ263" s="679"/>
      <c r="HK263" s="679"/>
      <c r="HL263" s="679"/>
      <c r="HM263" s="679"/>
      <c r="HN263" s="679"/>
      <c r="HO263" s="679"/>
      <c r="HP263" s="679"/>
      <c r="HQ263" s="679"/>
      <c r="HR263" s="679"/>
      <c r="HS263" s="679"/>
      <c r="HT263" s="679"/>
      <c r="HU263" s="679"/>
      <c r="HV263" s="679"/>
      <c r="HW263" s="679"/>
      <c r="HX263" s="679"/>
    </row>
    <row r="264" spans="1:232" s="583" customFormat="1" ht="15" customHeight="1" x14ac:dyDescent="0.35">
      <c r="A264" s="533" t="s">
        <v>512</v>
      </c>
      <c r="B264" s="534"/>
      <c r="C264" s="534"/>
      <c r="D264" s="534"/>
      <c r="E264" s="500"/>
      <c r="F264" s="500"/>
      <c r="G264" s="501"/>
      <c r="H264" s="795"/>
      <c r="I264" s="581"/>
      <c r="J264" s="581"/>
      <c r="K264" s="581"/>
      <c r="L264" s="581"/>
      <c r="M264" s="581"/>
      <c r="N264" s="581"/>
      <c r="O264" s="581"/>
      <c r="P264" s="582"/>
      <c r="Q264" s="582"/>
      <c r="R264" s="582"/>
      <c r="S264" s="582"/>
      <c r="T264" s="582"/>
      <c r="U264" s="582"/>
      <c r="V264" s="582"/>
      <c r="W264" s="582"/>
      <c r="X264" s="582"/>
      <c r="Y264" s="582"/>
      <c r="Z264" s="582"/>
      <c r="AA264" s="582"/>
      <c r="AB264" s="582"/>
      <c r="AC264" s="582"/>
      <c r="AD264" s="582"/>
      <c r="AE264" s="582"/>
      <c r="AF264" s="582"/>
      <c r="AG264" s="582"/>
      <c r="AH264" s="582"/>
      <c r="AI264" s="582"/>
      <c r="AJ264" s="582"/>
      <c r="AK264" s="582"/>
      <c r="AL264" s="582"/>
      <c r="AM264" s="582"/>
      <c r="AN264" s="582"/>
      <c r="AO264" s="582"/>
      <c r="AP264" s="582"/>
      <c r="AQ264" s="582"/>
      <c r="AR264" s="582"/>
      <c r="AS264" s="582"/>
      <c r="AT264" s="582"/>
      <c r="AU264" s="582"/>
      <c r="AV264" s="582"/>
      <c r="AW264" s="582"/>
      <c r="AX264" s="582"/>
      <c r="AY264" s="582"/>
      <c r="AZ264" s="582"/>
      <c r="BA264" s="582"/>
      <c r="BB264" s="582"/>
      <c r="BC264" s="582"/>
      <c r="BD264" s="582"/>
      <c r="BE264" s="582"/>
      <c r="BF264" s="582"/>
      <c r="BG264" s="582"/>
      <c r="BH264" s="582"/>
      <c r="BI264" s="582"/>
      <c r="BJ264" s="582"/>
      <c r="BK264" s="582"/>
      <c r="BL264" s="582"/>
      <c r="BM264" s="582"/>
      <c r="BN264" s="582"/>
      <c r="BO264" s="582"/>
      <c r="BP264" s="582"/>
      <c r="BQ264" s="582"/>
      <c r="BR264" s="582"/>
      <c r="BS264" s="582"/>
      <c r="BT264" s="582"/>
      <c r="BU264" s="582"/>
      <c r="BV264" s="582"/>
      <c r="BW264" s="582"/>
      <c r="BX264" s="582"/>
      <c r="BY264" s="582"/>
      <c r="BZ264" s="582"/>
      <c r="CA264" s="582"/>
      <c r="CB264" s="582"/>
      <c r="CC264" s="582"/>
      <c r="CD264" s="582"/>
      <c r="CE264" s="582"/>
      <c r="CF264" s="582"/>
      <c r="CG264" s="582"/>
      <c r="CH264" s="582"/>
      <c r="CI264" s="582"/>
      <c r="CJ264" s="582"/>
      <c r="CK264" s="582"/>
      <c r="CL264" s="582"/>
      <c r="CM264" s="582"/>
      <c r="CN264" s="582"/>
    </row>
    <row r="265" spans="1:232" s="636" customFormat="1" ht="14.15" customHeight="1" x14ac:dyDescent="0.25">
      <c r="A265" s="678">
        <f>A263+0.1</f>
        <v>2.1</v>
      </c>
      <c r="B265" s="217" t="s">
        <v>488</v>
      </c>
      <c r="C265" s="217"/>
      <c r="D265" s="21"/>
      <c r="E265" s="430" t="s">
        <v>40</v>
      </c>
      <c r="F265" s="431"/>
      <c r="G265" s="432"/>
      <c r="H265" s="776"/>
      <c r="I265" s="581"/>
      <c r="J265" s="581"/>
      <c r="K265" s="581"/>
      <c r="L265" s="581"/>
      <c r="M265" s="581"/>
      <c r="N265" s="581"/>
      <c r="O265" s="581"/>
      <c r="P265" s="582"/>
      <c r="Q265" s="582"/>
      <c r="R265" s="582"/>
      <c r="S265" s="582"/>
      <c r="T265" s="582"/>
      <c r="U265" s="582"/>
      <c r="V265" s="582"/>
      <c r="W265" s="582"/>
      <c r="X265" s="582"/>
      <c r="Y265" s="582"/>
      <c r="Z265" s="582"/>
      <c r="AA265" s="582"/>
      <c r="AB265" s="582"/>
      <c r="AC265" s="582"/>
      <c r="AD265" s="582"/>
      <c r="AE265" s="582"/>
      <c r="AF265" s="582"/>
      <c r="AG265" s="582"/>
      <c r="AH265" s="582"/>
      <c r="AI265" s="582"/>
      <c r="AJ265" s="582"/>
      <c r="AK265" s="582"/>
      <c r="AL265" s="582"/>
      <c r="AM265" s="582"/>
      <c r="AN265" s="582"/>
      <c r="AO265" s="582"/>
      <c r="AP265" s="582"/>
      <c r="AQ265" s="582"/>
      <c r="AR265" s="582"/>
      <c r="AS265" s="582"/>
      <c r="AT265" s="582"/>
      <c r="AU265" s="582"/>
      <c r="AV265" s="582"/>
      <c r="AW265" s="582"/>
      <c r="AX265" s="582"/>
      <c r="AY265" s="582"/>
      <c r="AZ265" s="582"/>
      <c r="BA265" s="582"/>
      <c r="BB265" s="582"/>
      <c r="BC265" s="582"/>
      <c r="BD265" s="582"/>
      <c r="BE265" s="582"/>
      <c r="BF265" s="582"/>
      <c r="BG265" s="582"/>
      <c r="BH265" s="582"/>
      <c r="BI265" s="582"/>
      <c r="BJ265" s="582"/>
      <c r="BK265" s="582"/>
      <c r="BL265" s="582"/>
      <c r="BM265" s="582"/>
      <c r="BN265" s="582"/>
      <c r="BO265" s="582"/>
      <c r="BP265" s="582"/>
      <c r="BQ265" s="582"/>
      <c r="BR265" s="582"/>
      <c r="BS265" s="582"/>
      <c r="BT265" s="582"/>
      <c r="BU265" s="582"/>
      <c r="BV265" s="582"/>
      <c r="BW265" s="582"/>
      <c r="BX265" s="582"/>
      <c r="BY265" s="582"/>
      <c r="BZ265" s="582"/>
      <c r="CA265" s="582"/>
      <c r="CB265" s="582"/>
      <c r="CC265" s="582"/>
      <c r="CD265" s="582"/>
      <c r="CE265" s="582"/>
      <c r="CF265" s="582"/>
      <c r="CG265" s="582"/>
      <c r="CH265" s="582"/>
      <c r="CI265" s="582"/>
      <c r="CJ265" s="582"/>
      <c r="CK265" s="582"/>
      <c r="CL265" s="582"/>
      <c r="CM265" s="582"/>
      <c r="CN265" s="582"/>
      <c r="CO265" s="582"/>
      <c r="CP265" s="582"/>
      <c r="CQ265" s="582"/>
      <c r="CR265" s="582"/>
      <c r="CS265" s="582"/>
      <c r="CT265" s="582"/>
      <c r="CU265" s="582"/>
      <c r="CV265" s="582"/>
      <c r="CW265" s="582"/>
      <c r="CX265" s="582"/>
      <c r="CY265" s="582"/>
      <c r="CZ265" s="582"/>
      <c r="DA265" s="582"/>
      <c r="DB265" s="582"/>
      <c r="DC265" s="582"/>
      <c r="DD265" s="582"/>
      <c r="DE265" s="582"/>
      <c r="DF265" s="582"/>
      <c r="DG265" s="582"/>
      <c r="DH265" s="582"/>
      <c r="DI265" s="582"/>
      <c r="DJ265" s="582"/>
      <c r="DK265" s="582"/>
      <c r="DL265" s="582"/>
      <c r="DM265" s="582"/>
      <c r="DN265" s="582"/>
      <c r="DO265" s="582"/>
      <c r="DP265" s="582"/>
      <c r="DQ265" s="582"/>
      <c r="DR265" s="582"/>
      <c r="DS265" s="582"/>
      <c r="DT265" s="582"/>
      <c r="DU265" s="582"/>
      <c r="DV265" s="582"/>
      <c r="DW265" s="582"/>
      <c r="DX265" s="582"/>
      <c r="DY265" s="582"/>
      <c r="DZ265" s="582"/>
      <c r="EA265" s="582"/>
      <c r="EB265" s="582"/>
      <c r="EC265" s="582"/>
      <c r="ED265" s="582"/>
      <c r="EE265" s="582"/>
      <c r="EF265" s="582"/>
      <c r="EG265" s="582"/>
      <c r="EH265" s="582"/>
      <c r="EI265" s="582"/>
      <c r="EJ265" s="582"/>
      <c r="EK265" s="582"/>
      <c r="EL265" s="582"/>
      <c r="EM265" s="582"/>
      <c r="EN265" s="582"/>
      <c r="EO265" s="582"/>
      <c r="EP265" s="582"/>
      <c r="EQ265" s="582"/>
      <c r="ER265" s="582"/>
      <c r="ES265" s="582"/>
      <c r="ET265" s="582"/>
      <c r="EU265" s="582"/>
      <c r="EV265" s="582"/>
      <c r="EW265" s="582"/>
      <c r="EX265" s="582"/>
      <c r="EY265" s="582"/>
      <c r="EZ265" s="582"/>
      <c r="FA265" s="582"/>
      <c r="FB265" s="582"/>
      <c r="FC265" s="582"/>
      <c r="FD265" s="582"/>
      <c r="FE265" s="582"/>
      <c r="FF265" s="582"/>
      <c r="FG265" s="582"/>
      <c r="FH265" s="582"/>
      <c r="FI265" s="582"/>
      <c r="FJ265" s="582"/>
      <c r="FK265" s="582"/>
      <c r="FL265" s="582"/>
      <c r="FM265" s="582"/>
      <c r="FN265" s="582"/>
      <c r="FO265" s="582"/>
      <c r="FP265" s="582"/>
      <c r="FQ265" s="582"/>
      <c r="FR265" s="582"/>
      <c r="FS265" s="582"/>
      <c r="FT265" s="582"/>
      <c r="FU265" s="582"/>
      <c r="FV265" s="582"/>
      <c r="FW265" s="582"/>
      <c r="FX265" s="582"/>
      <c r="FY265" s="582"/>
      <c r="FZ265" s="582"/>
      <c r="GA265" s="582"/>
      <c r="GB265" s="582"/>
      <c r="GC265" s="582"/>
      <c r="GD265" s="582"/>
      <c r="GE265" s="582"/>
      <c r="GF265" s="582"/>
      <c r="GG265" s="582"/>
      <c r="GH265" s="582"/>
      <c r="GI265" s="582"/>
      <c r="GJ265" s="582"/>
      <c r="GK265" s="582"/>
      <c r="GL265" s="582"/>
      <c r="GM265" s="582"/>
      <c r="GN265" s="582"/>
      <c r="GO265" s="582"/>
      <c r="GP265" s="582"/>
      <c r="GQ265" s="582"/>
      <c r="GR265" s="582"/>
      <c r="GS265" s="582"/>
      <c r="GT265" s="582"/>
      <c r="GU265" s="582"/>
      <c r="GV265" s="582"/>
      <c r="GW265" s="582"/>
      <c r="GX265" s="582"/>
      <c r="GY265" s="582"/>
      <c r="GZ265" s="582"/>
      <c r="HA265" s="582"/>
      <c r="HB265" s="582"/>
      <c r="HC265" s="582"/>
      <c r="HD265" s="582"/>
      <c r="HE265" s="582"/>
      <c r="HF265" s="582"/>
      <c r="HG265" s="582"/>
      <c r="HH265" s="582"/>
      <c r="HI265" s="582"/>
      <c r="HJ265" s="582"/>
      <c r="HK265" s="582"/>
      <c r="HL265" s="582"/>
      <c r="HM265" s="582"/>
      <c r="HN265" s="582"/>
      <c r="HO265" s="582"/>
      <c r="HP265" s="582"/>
      <c r="HQ265" s="582"/>
      <c r="HR265" s="582"/>
      <c r="HS265" s="582"/>
      <c r="HT265" s="582"/>
      <c r="HU265" s="582"/>
      <c r="HV265" s="582"/>
      <c r="HW265" s="582"/>
      <c r="HX265" s="582"/>
    </row>
    <row r="266" spans="1:232" s="636" customFormat="1" ht="14.15" customHeight="1" x14ac:dyDescent="0.25">
      <c r="A266" s="608"/>
      <c r="B266" s="680" t="s">
        <v>22</v>
      </c>
      <c r="C266" s="196" t="s">
        <v>648</v>
      </c>
      <c r="D266" s="609"/>
      <c r="E266" s="206">
        <v>10</v>
      </c>
      <c r="F266" s="265"/>
      <c r="G266" s="282"/>
      <c r="H266" s="282"/>
      <c r="I266" s="581"/>
      <c r="J266" s="581"/>
      <c r="K266" s="581"/>
      <c r="L266" s="581"/>
      <c r="M266" s="581"/>
      <c r="N266" s="581"/>
      <c r="O266" s="581"/>
      <c r="P266" s="582"/>
      <c r="Q266" s="582"/>
      <c r="R266" s="582"/>
      <c r="S266" s="582"/>
      <c r="T266" s="582"/>
      <c r="U266" s="582"/>
      <c r="V266" s="582"/>
      <c r="W266" s="582"/>
      <c r="X266" s="582"/>
      <c r="Y266" s="582"/>
      <c r="Z266" s="582"/>
      <c r="AA266" s="582"/>
      <c r="AB266" s="582"/>
      <c r="AC266" s="582"/>
      <c r="AD266" s="582"/>
      <c r="AE266" s="582"/>
      <c r="AF266" s="582"/>
      <c r="AG266" s="582"/>
      <c r="AH266" s="582"/>
      <c r="AI266" s="582"/>
      <c r="AJ266" s="582"/>
      <c r="AK266" s="582"/>
      <c r="AL266" s="582"/>
      <c r="AM266" s="582"/>
      <c r="AN266" s="582"/>
      <c r="AO266" s="582"/>
      <c r="AP266" s="582"/>
      <c r="AQ266" s="582"/>
      <c r="AR266" s="582"/>
      <c r="AS266" s="582"/>
      <c r="AT266" s="582"/>
      <c r="AU266" s="582"/>
      <c r="AV266" s="582"/>
      <c r="AW266" s="582"/>
      <c r="AX266" s="582"/>
      <c r="AY266" s="582"/>
      <c r="AZ266" s="582"/>
      <c r="BA266" s="582"/>
      <c r="BB266" s="582"/>
      <c r="BC266" s="582"/>
      <c r="BD266" s="582"/>
      <c r="BE266" s="582"/>
      <c r="BF266" s="582"/>
      <c r="BG266" s="582"/>
      <c r="BH266" s="582"/>
      <c r="BI266" s="582"/>
      <c r="BJ266" s="582"/>
      <c r="BK266" s="582"/>
      <c r="BL266" s="582"/>
      <c r="BM266" s="582"/>
      <c r="BN266" s="582"/>
      <c r="BO266" s="582"/>
      <c r="BP266" s="582"/>
      <c r="BQ266" s="582"/>
      <c r="BR266" s="582"/>
      <c r="BS266" s="582"/>
      <c r="BT266" s="582"/>
      <c r="BU266" s="582"/>
      <c r="BV266" s="582"/>
      <c r="BW266" s="582"/>
      <c r="BX266" s="582"/>
      <c r="BY266" s="582"/>
      <c r="BZ266" s="582"/>
      <c r="CA266" s="582"/>
      <c r="CB266" s="582"/>
      <c r="CC266" s="582"/>
      <c r="CD266" s="582"/>
      <c r="CE266" s="582"/>
      <c r="CF266" s="582"/>
      <c r="CG266" s="582"/>
      <c r="CH266" s="582"/>
      <c r="CI266" s="582"/>
      <c r="CJ266" s="582"/>
      <c r="CK266" s="582"/>
      <c r="CL266" s="582"/>
      <c r="CM266" s="582"/>
      <c r="CN266" s="582"/>
      <c r="CO266" s="679"/>
      <c r="CP266" s="679"/>
      <c r="CQ266" s="679"/>
      <c r="CR266" s="679"/>
      <c r="CS266" s="679"/>
      <c r="CT266" s="679"/>
      <c r="CU266" s="679"/>
      <c r="CV266" s="679"/>
      <c r="CW266" s="679"/>
      <c r="CX266" s="679"/>
      <c r="CY266" s="679"/>
      <c r="CZ266" s="679"/>
      <c r="DA266" s="679"/>
      <c r="DB266" s="679"/>
      <c r="DC266" s="679"/>
      <c r="DD266" s="679"/>
      <c r="DE266" s="679"/>
      <c r="DF266" s="679"/>
      <c r="DG266" s="679"/>
      <c r="DH266" s="679"/>
      <c r="DI266" s="679"/>
      <c r="DJ266" s="679"/>
      <c r="DK266" s="679"/>
      <c r="DL266" s="679"/>
      <c r="DM266" s="679"/>
      <c r="DN266" s="679"/>
      <c r="DO266" s="679"/>
      <c r="DP266" s="679"/>
      <c r="DQ266" s="679"/>
      <c r="DR266" s="679"/>
      <c r="DS266" s="679"/>
      <c r="DT266" s="679"/>
      <c r="DU266" s="679"/>
      <c r="DV266" s="679"/>
      <c r="DW266" s="679"/>
      <c r="DX266" s="679"/>
      <c r="DY266" s="679"/>
      <c r="DZ266" s="679"/>
      <c r="EA266" s="679"/>
      <c r="EB266" s="679"/>
      <c r="EC266" s="679"/>
      <c r="ED266" s="679"/>
      <c r="EE266" s="679"/>
      <c r="EF266" s="679"/>
      <c r="EG266" s="679"/>
      <c r="EH266" s="679"/>
      <c r="EI266" s="679"/>
      <c r="EJ266" s="679"/>
      <c r="EK266" s="679"/>
      <c r="EL266" s="679"/>
      <c r="EM266" s="679"/>
      <c r="EN266" s="679"/>
      <c r="EO266" s="679"/>
      <c r="EP266" s="679"/>
      <c r="EQ266" s="679"/>
      <c r="ER266" s="679"/>
      <c r="ES266" s="679"/>
      <c r="ET266" s="679"/>
      <c r="EU266" s="679"/>
      <c r="EV266" s="679"/>
      <c r="EW266" s="679"/>
      <c r="EX266" s="679"/>
      <c r="EY266" s="679"/>
      <c r="EZ266" s="679"/>
      <c r="FA266" s="679"/>
      <c r="FB266" s="679"/>
      <c r="FC266" s="679"/>
      <c r="FD266" s="679"/>
      <c r="FE266" s="679"/>
      <c r="FF266" s="679"/>
      <c r="FG266" s="679"/>
      <c r="FH266" s="679"/>
      <c r="FI266" s="679"/>
      <c r="FJ266" s="679"/>
      <c r="FK266" s="679"/>
      <c r="FL266" s="679"/>
      <c r="FM266" s="679"/>
      <c r="FN266" s="679"/>
      <c r="FO266" s="679"/>
      <c r="FP266" s="679"/>
      <c r="FQ266" s="679"/>
      <c r="FR266" s="679"/>
      <c r="FS266" s="679"/>
      <c r="FT266" s="679"/>
      <c r="FU266" s="679"/>
      <c r="FV266" s="679"/>
      <c r="FW266" s="679"/>
      <c r="FX266" s="679"/>
      <c r="FY266" s="679"/>
      <c r="FZ266" s="679"/>
      <c r="GA266" s="679"/>
      <c r="GB266" s="679"/>
      <c r="GC266" s="679"/>
      <c r="GD266" s="679"/>
      <c r="GE266" s="679"/>
      <c r="GF266" s="679"/>
      <c r="GG266" s="679"/>
      <c r="GH266" s="679"/>
      <c r="GI266" s="679"/>
      <c r="GJ266" s="679"/>
      <c r="GK266" s="679"/>
      <c r="GL266" s="679"/>
      <c r="GM266" s="679"/>
      <c r="GN266" s="679"/>
      <c r="GO266" s="679"/>
      <c r="GP266" s="679"/>
      <c r="GQ266" s="679"/>
      <c r="GR266" s="679"/>
      <c r="GS266" s="679"/>
      <c r="GT266" s="679"/>
      <c r="GU266" s="679"/>
      <c r="GV266" s="679"/>
      <c r="GW266" s="679"/>
      <c r="GX266" s="679"/>
      <c r="GY266" s="679"/>
      <c r="GZ266" s="679"/>
      <c r="HA266" s="679"/>
      <c r="HB266" s="679"/>
      <c r="HC266" s="679"/>
      <c r="HD266" s="679"/>
      <c r="HE266" s="679"/>
      <c r="HF266" s="679"/>
      <c r="HG266" s="679"/>
      <c r="HH266" s="679"/>
      <c r="HI266" s="679"/>
      <c r="HJ266" s="679"/>
      <c r="HK266" s="679"/>
      <c r="HL266" s="679"/>
      <c r="HM266" s="679"/>
      <c r="HN266" s="679"/>
      <c r="HO266" s="679"/>
      <c r="HP266" s="679"/>
      <c r="HQ266" s="679"/>
      <c r="HR266" s="679"/>
      <c r="HS266" s="679"/>
      <c r="HT266" s="679"/>
      <c r="HU266" s="679"/>
      <c r="HV266" s="679"/>
      <c r="HW266" s="679"/>
      <c r="HX266" s="679"/>
    </row>
    <row r="267" spans="1:232" s="682" customFormat="1" ht="14.15" customHeight="1" x14ac:dyDescent="0.25">
      <c r="A267" s="599"/>
      <c r="B267" s="681" t="s">
        <v>23</v>
      </c>
      <c r="C267" s="197" t="s">
        <v>649</v>
      </c>
      <c r="D267" s="600"/>
      <c r="E267" s="206">
        <v>15</v>
      </c>
      <c r="F267" s="265"/>
      <c r="G267" s="282"/>
      <c r="H267" s="282"/>
      <c r="I267" s="581"/>
      <c r="J267" s="581"/>
      <c r="K267" s="581"/>
      <c r="L267" s="581"/>
      <c r="M267" s="581"/>
      <c r="N267" s="581"/>
      <c r="O267" s="581"/>
      <c r="P267" s="582"/>
      <c r="Q267" s="582"/>
      <c r="R267" s="582"/>
      <c r="S267" s="582"/>
      <c r="T267" s="582"/>
      <c r="U267" s="582"/>
      <c r="V267" s="582"/>
      <c r="W267" s="582"/>
      <c r="X267" s="582"/>
      <c r="Y267" s="582"/>
      <c r="Z267" s="582"/>
      <c r="AA267" s="582"/>
      <c r="AB267" s="582"/>
      <c r="AC267" s="582"/>
      <c r="AD267" s="582"/>
      <c r="AE267" s="582"/>
      <c r="AF267" s="582"/>
      <c r="AG267" s="582"/>
      <c r="AH267" s="582"/>
      <c r="AI267" s="582"/>
      <c r="AJ267" s="582"/>
      <c r="AK267" s="582"/>
      <c r="AL267" s="582"/>
      <c r="AM267" s="582"/>
      <c r="AN267" s="582"/>
      <c r="AO267" s="582"/>
      <c r="AP267" s="582"/>
      <c r="AQ267" s="582"/>
      <c r="AR267" s="582"/>
      <c r="AS267" s="582"/>
      <c r="AT267" s="582"/>
      <c r="AU267" s="582"/>
      <c r="AV267" s="582"/>
      <c r="AW267" s="582"/>
      <c r="AX267" s="582"/>
      <c r="AY267" s="582"/>
      <c r="AZ267" s="582"/>
      <c r="BA267" s="582"/>
      <c r="BB267" s="582"/>
      <c r="BC267" s="582"/>
      <c r="BD267" s="582"/>
      <c r="BE267" s="582"/>
      <c r="BF267" s="582"/>
      <c r="BG267" s="582"/>
      <c r="BH267" s="582"/>
      <c r="BI267" s="582"/>
      <c r="BJ267" s="582"/>
      <c r="BK267" s="582"/>
      <c r="BL267" s="582"/>
      <c r="BM267" s="582"/>
      <c r="BN267" s="582"/>
      <c r="BO267" s="582"/>
      <c r="BP267" s="582"/>
      <c r="BQ267" s="582"/>
      <c r="BR267" s="582"/>
      <c r="BS267" s="582"/>
      <c r="BT267" s="582"/>
      <c r="BU267" s="582"/>
      <c r="BV267" s="582"/>
      <c r="BW267" s="582"/>
      <c r="BX267" s="582"/>
      <c r="BY267" s="582"/>
      <c r="BZ267" s="582"/>
      <c r="CA267" s="582"/>
      <c r="CB267" s="582"/>
      <c r="CC267" s="582"/>
      <c r="CD267" s="582"/>
      <c r="CE267" s="582"/>
      <c r="CF267" s="582"/>
      <c r="CG267" s="582"/>
      <c r="CH267" s="582"/>
      <c r="CI267" s="582"/>
      <c r="CJ267" s="582"/>
      <c r="CK267" s="582"/>
      <c r="CL267" s="582"/>
      <c r="CM267" s="582"/>
      <c r="CN267" s="582"/>
      <c r="CO267" s="679"/>
      <c r="CP267" s="679"/>
      <c r="CQ267" s="679"/>
      <c r="CR267" s="679"/>
      <c r="CS267" s="679"/>
      <c r="CT267" s="679"/>
      <c r="CU267" s="679"/>
      <c r="CV267" s="679"/>
      <c r="CW267" s="679"/>
      <c r="CX267" s="679"/>
      <c r="CY267" s="679"/>
      <c r="CZ267" s="679"/>
      <c r="DA267" s="679"/>
      <c r="DB267" s="679"/>
      <c r="DC267" s="679"/>
      <c r="DD267" s="679"/>
      <c r="DE267" s="679"/>
      <c r="DF267" s="679"/>
      <c r="DG267" s="679"/>
      <c r="DH267" s="679"/>
      <c r="DI267" s="679"/>
      <c r="DJ267" s="679"/>
      <c r="DK267" s="679"/>
      <c r="DL267" s="679"/>
      <c r="DM267" s="679"/>
      <c r="DN267" s="679"/>
      <c r="DO267" s="679"/>
      <c r="DP267" s="679"/>
      <c r="DQ267" s="679"/>
      <c r="DR267" s="679"/>
      <c r="DS267" s="679"/>
      <c r="DT267" s="679"/>
      <c r="DU267" s="679"/>
      <c r="DV267" s="679"/>
      <c r="DW267" s="679"/>
      <c r="DX267" s="679"/>
      <c r="DY267" s="679"/>
      <c r="DZ267" s="679"/>
      <c r="EA267" s="679"/>
      <c r="EB267" s="679"/>
      <c r="EC267" s="679"/>
      <c r="ED267" s="679"/>
      <c r="EE267" s="679"/>
      <c r="EF267" s="679"/>
      <c r="EG267" s="679"/>
      <c r="EH267" s="679"/>
      <c r="EI267" s="679"/>
      <c r="EJ267" s="679"/>
      <c r="EK267" s="679"/>
      <c r="EL267" s="679"/>
      <c r="EM267" s="679"/>
      <c r="EN267" s="679"/>
      <c r="EO267" s="679"/>
      <c r="EP267" s="679"/>
      <c r="EQ267" s="679"/>
      <c r="ER267" s="679"/>
      <c r="ES267" s="679"/>
      <c r="ET267" s="679"/>
      <c r="EU267" s="679"/>
      <c r="EV267" s="679"/>
      <c r="EW267" s="679"/>
      <c r="EX267" s="679"/>
      <c r="EY267" s="679"/>
      <c r="EZ267" s="679"/>
      <c r="FA267" s="679"/>
      <c r="FB267" s="679"/>
      <c r="FC267" s="679"/>
      <c r="FD267" s="679"/>
      <c r="FE267" s="679"/>
      <c r="FF267" s="679"/>
      <c r="FG267" s="679"/>
      <c r="FH267" s="679"/>
      <c r="FI267" s="679"/>
      <c r="FJ267" s="679"/>
      <c r="FK267" s="679"/>
      <c r="FL267" s="679"/>
      <c r="FM267" s="679"/>
      <c r="FN267" s="679"/>
      <c r="FO267" s="679"/>
      <c r="FP267" s="679"/>
      <c r="FQ267" s="679"/>
      <c r="FR267" s="679"/>
      <c r="FS267" s="679"/>
      <c r="FT267" s="679"/>
      <c r="FU267" s="679"/>
      <c r="FV267" s="679"/>
      <c r="FW267" s="679"/>
      <c r="FX267" s="679"/>
      <c r="FY267" s="679"/>
      <c r="FZ267" s="679"/>
      <c r="GA267" s="679"/>
      <c r="GB267" s="679"/>
      <c r="GC267" s="679"/>
      <c r="GD267" s="679"/>
      <c r="GE267" s="679"/>
      <c r="GF267" s="679"/>
      <c r="GG267" s="679"/>
      <c r="GH267" s="679"/>
      <c r="GI267" s="679"/>
      <c r="GJ267" s="679"/>
      <c r="GK267" s="679"/>
      <c r="GL267" s="679"/>
      <c r="GM267" s="679"/>
      <c r="GN267" s="679"/>
      <c r="GO267" s="679"/>
      <c r="GP267" s="679"/>
      <c r="GQ267" s="679"/>
      <c r="GR267" s="679"/>
      <c r="GS267" s="679"/>
      <c r="GT267" s="679"/>
      <c r="GU267" s="679"/>
      <c r="GV267" s="679"/>
      <c r="GW267" s="679"/>
      <c r="GX267" s="679"/>
      <c r="GY267" s="679"/>
      <c r="GZ267" s="679"/>
      <c r="HA267" s="679"/>
      <c r="HB267" s="679"/>
      <c r="HC267" s="679"/>
      <c r="HD267" s="679"/>
      <c r="HE267" s="679"/>
      <c r="HF267" s="679"/>
      <c r="HG267" s="679"/>
      <c r="HH267" s="679"/>
      <c r="HI267" s="679"/>
      <c r="HJ267" s="679"/>
      <c r="HK267" s="679"/>
      <c r="HL267" s="679"/>
      <c r="HM267" s="679"/>
      <c r="HN267" s="679"/>
      <c r="HO267" s="679"/>
      <c r="HP267" s="679"/>
      <c r="HQ267" s="679"/>
      <c r="HR267" s="679"/>
      <c r="HS267" s="679"/>
      <c r="HT267" s="679"/>
      <c r="HU267" s="679"/>
      <c r="HV267" s="679"/>
      <c r="HW267" s="679"/>
      <c r="HX267" s="679"/>
    </row>
    <row r="268" spans="1:232" s="583" customFormat="1" ht="15" customHeight="1" x14ac:dyDescent="0.35">
      <c r="A268" s="530" t="s">
        <v>46</v>
      </c>
      <c r="B268" s="531"/>
      <c r="C268" s="531"/>
      <c r="D268" s="531"/>
      <c r="E268" s="531"/>
      <c r="F268" s="531"/>
      <c r="G268" s="532"/>
      <c r="H268" s="796"/>
      <c r="I268" s="581"/>
      <c r="J268" s="581"/>
      <c r="K268" s="581"/>
      <c r="L268" s="581"/>
      <c r="M268" s="581"/>
      <c r="N268" s="581"/>
      <c r="O268" s="581"/>
      <c r="P268" s="582"/>
      <c r="Q268" s="582"/>
      <c r="R268" s="582"/>
      <c r="S268" s="582"/>
      <c r="T268" s="582"/>
      <c r="U268" s="582"/>
      <c r="V268" s="582"/>
      <c r="W268" s="582"/>
      <c r="X268" s="582"/>
      <c r="Y268" s="582"/>
      <c r="Z268" s="582"/>
      <c r="AA268" s="582"/>
      <c r="AB268" s="582"/>
      <c r="AC268" s="582"/>
      <c r="AD268" s="582"/>
      <c r="AE268" s="582"/>
      <c r="AF268" s="582"/>
      <c r="AG268" s="582"/>
      <c r="AH268" s="582"/>
      <c r="AI268" s="582"/>
      <c r="AJ268" s="582"/>
      <c r="AK268" s="582"/>
      <c r="AL268" s="582"/>
      <c r="AM268" s="582"/>
      <c r="AN268" s="582"/>
      <c r="AO268" s="582"/>
      <c r="AP268" s="582"/>
      <c r="AQ268" s="582"/>
      <c r="AR268" s="582"/>
      <c r="AS268" s="582"/>
      <c r="AT268" s="582"/>
      <c r="AU268" s="582"/>
      <c r="AV268" s="582"/>
      <c r="AW268" s="582"/>
      <c r="AX268" s="582"/>
      <c r="AY268" s="582"/>
      <c r="AZ268" s="582"/>
      <c r="BA268" s="582"/>
      <c r="BB268" s="582"/>
      <c r="BC268" s="582"/>
      <c r="BD268" s="582"/>
      <c r="BE268" s="582"/>
      <c r="BF268" s="582"/>
      <c r="BG268" s="582"/>
      <c r="BH268" s="582"/>
      <c r="BI268" s="582"/>
      <c r="BJ268" s="582"/>
      <c r="BK268" s="582"/>
      <c r="BL268" s="582"/>
      <c r="BM268" s="582"/>
      <c r="BN268" s="582"/>
      <c r="BO268" s="582"/>
      <c r="BP268" s="582"/>
      <c r="BQ268" s="582"/>
      <c r="BR268" s="582"/>
      <c r="BS268" s="582"/>
      <c r="BT268" s="582"/>
      <c r="BU268" s="582"/>
      <c r="BV268" s="582"/>
      <c r="BW268" s="582"/>
      <c r="BX268" s="582"/>
      <c r="BY268" s="582"/>
      <c r="BZ268" s="582"/>
      <c r="CA268" s="582"/>
      <c r="CB268" s="582"/>
      <c r="CC268" s="582"/>
      <c r="CD268" s="582"/>
      <c r="CE268" s="582"/>
      <c r="CF268" s="582"/>
      <c r="CG268" s="582"/>
      <c r="CH268" s="582"/>
      <c r="CI268" s="582"/>
      <c r="CJ268" s="582"/>
      <c r="CK268" s="582"/>
      <c r="CL268" s="582"/>
      <c r="CM268" s="582"/>
      <c r="CN268" s="582"/>
    </row>
    <row r="269" spans="1:232" s="583" customFormat="1" ht="15" customHeight="1" x14ac:dyDescent="0.35">
      <c r="A269" s="527" t="s">
        <v>511</v>
      </c>
      <c r="B269" s="528"/>
      <c r="C269" s="528"/>
      <c r="D269" s="528"/>
      <c r="E269" s="528"/>
      <c r="F269" s="528"/>
      <c r="G269" s="529"/>
      <c r="H269" s="794"/>
      <c r="I269" s="581"/>
      <c r="J269" s="581"/>
      <c r="K269" s="581"/>
      <c r="L269" s="581"/>
      <c r="M269" s="581"/>
      <c r="N269" s="581"/>
      <c r="O269" s="581"/>
      <c r="P269" s="582"/>
      <c r="Q269" s="582"/>
      <c r="R269" s="582"/>
      <c r="S269" s="582"/>
      <c r="T269" s="582"/>
      <c r="U269" s="582"/>
      <c r="V269" s="582"/>
      <c r="W269" s="582"/>
      <c r="X269" s="582"/>
      <c r="Y269" s="582"/>
      <c r="Z269" s="582"/>
      <c r="AA269" s="582"/>
      <c r="AB269" s="582"/>
      <c r="AC269" s="582"/>
      <c r="AD269" s="582"/>
      <c r="AE269" s="582"/>
      <c r="AF269" s="582"/>
      <c r="AG269" s="582"/>
      <c r="AH269" s="582"/>
      <c r="AI269" s="582"/>
      <c r="AJ269" s="582"/>
      <c r="AK269" s="582"/>
      <c r="AL269" s="582"/>
      <c r="AM269" s="582"/>
      <c r="AN269" s="582"/>
      <c r="AO269" s="582"/>
      <c r="AP269" s="582"/>
      <c r="AQ269" s="582"/>
      <c r="AR269" s="582"/>
      <c r="AS269" s="582"/>
      <c r="AT269" s="582"/>
      <c r="AU269" s="582"/>
      <c r="AV269" s="582"/>
      <c r="AW269" s="582"/>
      <c r="AX269" s="582"/>
      <c r="AY269" s="582"/>
      <c r="AZ269" s="582"/>
      <c r="BA269" s="582"/>
      <c r="BB269" s="582"/>
      <c r="BC269" s="582"/>
      <c r="BD269" s="582"/>
      <c r="BE269" s="582"/>
      <c r="BF269" s="582"/>
      <c r="BG269" s="582"/>
      <c r="BH269" s="582"/>
      <c r="BI269" s="582"/>
      <c r="BJ269" s="582"/>
      <c r="BK269" s="582"/>
      <c r="BL269" s="582"/>
      <c r="BM269" s="582"/>
      <c r="BN269" s="582"/>
      <c r="BO269" s="582"/>
      <c r="BP269" s="582"/>
      <c r="BQ269" s="582"/>
      <c r="BR269" s="582"/>
      <c r="BS269" s="582"/>
      <c r="BT269" s="582"/>
      <c r="BU269" s="582"/>
      <c r="BV269" s="582"/>
      <c r="BW269" s="582"/>
      <c r="BX269" s="582"/>
      <c r="BY269" s="582"/>
      <c r="BZ269" s="582"/>
      <c r="CA269" s="582"/>
      <c r="CB269" s="582"/>
      <c r="CC269" s="582"/>
      <c r="CD269" s="582"/>
      <c r="CE269" s="582"/>
      <c r="CF269" s="582"/>
      <c r="CG269" s="582"/>
      <c r="CH269" s="582"/>
      <c r="CI269" s="582"/>
      <c r="CJ269" s="582"/>
      <c r="CK269" s="582"/>
      <c r="CL269" s="582"/>
      <c r="CM269" s="582"/>
      <c r="CN269" s="582"/>
    </row>
    <row r="270" spans="1:232" ht="13" customHeight="1" x14ac:dyDescent="0.25">
      <c r="A270" s="667">
        <v>3</v>
      </c>
      <c r="B270" s="4" t="s">
        <v>556</v>
      </c>
      <c r="C270" s="4"/>
      <c r="D270" s="602"/>
      <c r="E270" s="210" t="s">
        <v>10</v>
      </c>
      <c r="F270" s="210" t="s">
        <v>10</v>
      </c>
      <c r="G270" s="321"/>
      <c r="H270" s="321"/>
    </row>
    <row r="271" spans="1:232" ht="13" customHeight="1" x14ac:dyDescent="0.25">
      <c r="A271" s="667">
        <f>A270+0.1</f>
        <v>3.1</v>
      </c>
      <c r="B271" s="353" t="s">
        <v>520</v>
      </c>
      <c r="C271" s="353"/>
      <c r="D271" s="353"/>
      <c r="E271" s="246" t="s">
        <v>10</v>
      </c>
      <c r="F271" s="210" t="s">
        <v>10</v>
      </c>
      <c r="G271" s="213"/>
      <c r="H271" s="213"/>
    </row>
    <row r="272" spans="1:232" s="583" customFormat="1" ht="15" customHeight="1" x14ac:dyDescent="0.35">
      <c r="A272" s="488" t="s">
        <v>558</v>
      </c>
      <c r="B272" s="489"/>
      <c r="C272" s="489"/>
      <c r="D272" s="489"/>
      <c r="E272" s="490"/>
      <c r="F272" s="489"/>
      <c r="G272" s="491"/>
      <c r="H272" s="787"/>
      <c r="I272" s="581"/>
      <c r="J272" s="581"/>
      <c r="K272" s="581"/>
      <c r="L272" s="581"/>
      <c r="M272" s="581"/>
      <c r="N272" s="581"/>
      <c r="O272" s="581"/>
      <c r="P272" s="582"/>
      <c r="Q272" s="582"/>
      <c r="R272" s="582"/>
      <c r="S272" s="582"/>
      <c r="T272" s="582"/>
      <c r="U272" s="582"/>
      <c r="V272" s="582"/>
      <c r="W272" s="582"/>
      <c r="X272" s="582"/>
      <c r="Y272" s="582"/>
      <c r="Z272" s="582"/>
      <c r="AA272" s="582"/>
      <c r="AB272" s="582"/>
      <c r="AC272" s="582"/>
      <c r="AD272" s="582"/>
      <c r="AE272" s="582"/>
      <c r="AF272" s="582"/>
      <c r="AG272" s="582"/>
      <c r="AH272" s="582"/>
      <c r="AI272" s="582"/>
      <c r="AJ272" s="582"/>
      <c r="AK272" s="582"/>
      <c r="AL272" s="582"/>
      <c r="AM272" s="582"/>
      <c r="AN272" s="582"/>
      <c r="AO272" s="582"/>
      <c r="AP272" s="582"/>
      <c r="AQ272" s="582"/>
      <c r="AR272" s="582"/>
      <c r="AS272" s="582"/>
      <c r="AT272" s="582"/>
      <c r="AU272" s="582"/>
      <c r="AV272" s="582"/>
      <c r="AW272" s="582"/>
      <c r="AX272" s="582"/>
      <c r="AY272" s="582"/>
      <c r="AZ272" s="582"/>
      <c r="BA272" s="582"/>
      <c r="BB272" s="582"/>
      <c r="BC272" s="582"/>
      <c r="BD272" s="582"/>
      <c r="BE272" s="582"/>
      <c r="BF272" s="582"/>
      <c r="BG272" s="582"/>
      <c r="BH272" s="582"/>
      <c r="BI272" s="582"/>
      <c r="BJ272" s="582"/>
      <c r="BK272" s="582"/>
      <c r="BL272" s="582"/>
      <c r="BM272" s="582"/>
      <c r="BN272" s="582"/>
      <c r="BO272" s="582"/>
      <c r="BP272" s="582"/>
      <c r="BQ272" s="582"/>
      <c r="BR272" s="582"/>
      <c r="BS272" s="582"/>
      <c r="BT272" s="582"/>
      <c r="BU272" s="582"/>
      <c r="BV272" s="582"/>
      <c r="BW272" s="582"/>
      <c r="BX272" s="582"/>
      <c r="BY272" s="582"/>
      <c r="BZ272" s="582"/>
      <c r="CA272" s="582"/>
      <c r="CB272" s="582"/>
      <c r="CC272" s="582"/>
      <c r="CD272" s="582"/>
      <c r="CE272" s="582"/>
      <c r="CF272" s="582"/>
      <c r="CG272" s="582"/>
      <c r="CH272" s="582"/>
      <c r="CI272" s="582"/>
      <c r="CJ272" s="582"/>
      <c r="CK272" s="582"/>
      <c r="CL272" s="582"/>
      <c r="CM272" s="582"/>
      <c r="CN272" s="582"/>
    </row>
    <row r="273" spans="1:92" ht="13" customHeight="1" x14ac:dyDescent="0.25">
      <c r="A273" s="671">
        <f>A271+0.1</f>
        <v>3.2</v>
      </c>
      <c r="B273" s="643" t="s">
        <v>90</v>
      </c>
      <c r="C273" s="643"/>
      <c r="D273" s="643"/>
      <c r="E273" s="427" t="s">
        <v>42</v>
      </c>
      <c r="F273" s="428"/>
      <c r="G273" s="429"/>
      <c r="H273" s="783"/>
    </row>
    <row r="274" spans="1:92" ht="13" customHeight="1" x14ac:dyDescent="0.25">
      <c r="A274" s="668"/>
      <c r="B274" s="590">
        <v>1</v>
      </c>
      <c r="C274" s="192" t="s">
        <v>268</v>
      </c>
      <c r="E274" s="210" t="s">
        <v>10</v>
      </c>
      <c r="F274" s="210" t="s">
        <v>10</v>
      </c>
      <c r="G274" s="321"/>
      <c r="H274" s="321"/>
    </row>
    <row r="275" spans="1:92" ht="13" customHeight="1" x14ac:dyDescent="0.25">
      <c r="A275" s="683"/>
      <c r="B275" s="593">
        <v>2</v>
      </c>
      <c r="C275" s="198" t="s">
        <v>291</v>
      </c>
      <c r="D275" s="594"/>
      <c r="E275" s="210" t="s">
        <v>10</v>
      </c>
      <c r="F275" s="210" t="s">
        <v>10</v>
      </c>
      <c r="G275" s="321"/>
      <c r="H275" s="321"/>
    </row>
    <row r="276" spans="1:92" ht="13" customHeight="1" x14ac:dyDescent="0.25">
      <c r="A276" s="668">
        <f>A273+0.1</f>
        <v>3.3000000000000003</v>
      </c>
      <c r="B276" s="644" t="s">
        <v>124</v>
      </c>
      <c r="C276" s="644"/>
      <c r="D276" s="20"/>
      <c r="E276" s="427" t="s">
        <v>42</v>
      </c>
      <c r="F276" s="428"/>
      <c r="G276" s="429"/>
      <c r="H276" s="783"/>
    </row>
    <row r="277" spans="1:92" ht="13" customHeight="1" x14ac:dyDescent="0.25">
      <c r="A277" s="668"/>
      <c r="B277" s="590">
        <v>1</v>
      </c>
      <c r="C277" s="1" t="s">
        <v>292</v>
      </c>
      <c r="E277" s="210" t="s">
        <v>10</v>
      </c>
      <c r="F277" s="210" t="s">
        <v>10</v>
      </c>
      <c r="G277" s="321"/>
      <c r="H277" s="321"/>
    </row>
    <row r="278" spans="1:92" ht="13" customHeight="1" x14ac:dyDescent="0.25">
      <c r="A278" s="668"/>
      <c r="B278" s="590">
        <f>B277+1</f>
        <v>2</v>
      </c>
      <c r="C278" s="1" t="s">
        <v>459</v>
      </c>
      <c r="E278" s="210" t="s">
        <v>10</v>
      </c>
      <c r="F278" s="210" t="s">
        <v>10</v>
      </c>
      <c r="G278" s="321"/>
      <c r="H278" s="321"/>
    </row>
    <row r="279" spans="1:92" ht="38.15" customHeight="1" x14ac:dyDescent="0.25">
      <c r="A279" s="683"/>
      <c r="B279" s="593">
        <f>B278+1</f>
        <v>3</v>
      </c>
      <c r="C279" s="433" t="s">
        <v>338</v>
      </c>
      <c r="D279" s="433"/>
      <c r="E279" s="211" t="s">
        <v>10</v>
      </c>
      <c r="F279" s="210" t="s">
        <v>10</v>
      </c>
      <c r="G279" s="213"/>
      <c r="H279" s="213"/>
    </row>
    <row r="280" spans="1:92" ht="27" customHeight="1" x14ac:dyDescent="0.25">
      <c r="A280" s="667">
        <f>A276+0.1</f>
        <v>3.4000000000000004</v>
      </c>
      <c r="B280" s="370" t="s">
        <v>665</v>
      </c>
      <c r="C280" s="370"/>
      <c r="D280" s="370"/>
      <c r="E280" s="210" t="s">
        <v>10</v>
      </c>
      <c r="F280" s="210" t="s">
        <v>10</v>
      </c>
      <c r="G280" s="321"/>
      <c r="H280" s="321"/>
    </row>
    <row r="281" spans="1:92" ht="27" customHeight="1" x14ac:dyDescent="0.25">
      <c r="A281" s="667">
        <f>A280+0.1</f>
        <v>3.5000000000000004</v>
      </c>
      <c r="B281" s="353" t="s">
        <v>253</v>
      </c>
      <c r="C281" s="353"/>
      <c r="D281" s="353"/>
      <c r="E281" s="210" t="s">
        <v>10</v>
      </c>
      <c r="F281" s="210" t="s">
        <v>10</v>
      </c>
      <c r="G281" s="321"/>
      <c r="H281" s="321"/>
    </row>
    <row r="282" spans="1:92" ht="13" customHeight="1" x14ac:dyDescent="0.25">
      <c r="A282" s="668">
        <f>A281+0.1</f>
        <v>3.6000000000000005</v>
      </c>
      <c r="B282" s="1" t="s">
        <v>666</v>
      </c>
      <c r="C282" s="1"/>
      <c r="D282" s="20"/>
      <c r="E282" s="354" t="s">
        <v>42</v>
      </c>
      <c r="F282" s="355"/>
      <c r="G282" s="356"/>
      <c r="H282" s="783"/>
    </row>
    <row r="283" spans="1:92" ht="13" customHeight="1" x14ac:dyDescent="0.25">
      <c r="A283" s="668"/>
      <c r="B283" s="590">
        <v>1</v>
      </c>
      <c r="C283" s="1" t="s">
        <v>527</v>
      </c>
      <c r="E283" s="246" t="s">
        <v>10</v>
      </c>
      <c r="F283" s="210" t="s">
        <v>10</v>
      </c>
      <c r="G283" s="213"/>
      <c r="H283" s="213"/>
    </row>
    <row r="284" spans="1:92" ht="13" customHeight="1" x14ac:dyDescent="0.25">
      <c r="A284" s="668"/>
      <c r="B284" s="590">
        <f>B283+1</f>
        <v>2</v>
      </c>
      <c r="C284" s="392" t="s">
        <v>528</v>
      </c>
      <c r="D284" s="392"/>
      <c r="E284" s="246" t="s">
        <v>10</v>
      </c>
      <c r="F284" s="210" t="s">
        <v>10</v>
      </c>
      <c r="G284" s="213"/>
      <c r="H284" s="213"/>
    </row>
    <row r="285" spans="1:92" ht="13" customHeight="1" x14ac:dyDescent="0.25">
      <c r="A285" s="667">
        <f>A282+0.1</f>
        <v>3.7000000000000006</v>
      </c>
      <c r="B285" s="353" t="s">
        <v>667</v>
      </c>
      <c r="C285" s="353"/>
      <c r="D285" s="353"/>
      <c r="E285" s="210" t="s">
        <v>10</v>
      </c>
      <c r="F285" s="210" t="s">
        <v>10</v>
      </c>
      <c r="G285" s="213"/>
      <c r="H285" s="213"/>
    </row>
    <row r="286" spans="1:92" s="583" customFormat="1" ht="15" customHeight="1" x14ac:dyDescent="0.35">
      <c r="A286" s="513" t="s">
        <v>557</v>
      </c>
      <c r="B286" s="514"/>
      <c r="C286" s="514"/>
      <c r="D286" s="514"/>
      <c r="E286" s="515"/>
      <c r="F286" s="514"/>
      <c r="G286" s="516"/>
      <c r="H286" s="788"/>
      <c r="I286" s="581"/>
      <c r="J286" s="581"/>
      <c r="K286" s="581"/>
      <c r="L286" s="581"/>
      <c r="M286" s="581"/>
      <c r="N286" s="581"/>
      <c r="O286" s="581"/>
      <c r="P286" s="582"/>
      <c r="Q286" s="582"/>
      <c r="R286" s="582"/>
      <c r="S286" s="582"/>
      <c r="T286" s="582"/>
      <c r="U286" s="582"/>
      <c r="V286" s="582"/>
      <c r="W286" s="582"/>
      <c r="X286" s="582"/>
      <c r="Y286" s="582"/>
      <c r="Z286" s="582"/>
      <c r="AA286" s="582"/>
      <c r="AB286" s="582"/>
      <c r="AC286" s="582"/>
      <c r="AD286" s="582"/>
      <c r="AE286" s="582"/>
      <c r="AF286" s="582"/>
      <c r="AG286" s="582"/>
      <c r="AH286" s="582"/>
      <c r="AI286" s="582"/>
      <c r="AJ286" s="582"/>
      <c r="AK286" s="582"/>
      <c r="AL286" s="582"/>
      <c r="AM286" s="582"/>
      <c r="AN286" s="582"/>
      <c r="AO286" s="582"/>
      <c r="AP286" s="582"/>
      <c r="AQ286" s="582"/>
      <c r="AR286" s="582"/>
      <c r="AS286" s="582"/>
      <c r="AT286" s="582"/>
      <c r="AU286" s="582"/>
      <c r="AV286" s="582"/>
      <c r="AW286" s="582"/>
      <c r="AX286" s="582"/>
      <c r="AY286" s="582"/>
      <c r="AZ286" s="582"/>
      <c r="BA286" s="582"/>
      <c r="BB286" s="582"/>
      <c r="BC286" s="582"/>
      <c r="BD286" s="582"/>
      <c r="BE286" s="582"/>
      <c r="BF286" s="582"/>
      <c r="BG286" s="582"/>
      <c r="BH286" s="582"/>
      <c r="BI286" s="582"/>
      <c r="BJ286" s="582"/>
      <c r="BK286" s="582"/>
      <c r="BL286" s="582"/>
      <c r="BM286" s="582"/>
      <c r="BN286" s="582"/>
      <c r="BO286" s="582"/>
      <c r="BP286" s="582"/>
      <c r="BQ286" s="582"/>
      <c r="BR286" s="582"/>
      <c r="BS286" s="582"/>
      <c r="BT286" s="582"/>
      <c r="BU286" s="582"/>
      <c r="BV286" s="582"/>
      <c r="BW286" s="582"/>
      <c r="BX286" s="582"/>
      <c r="BY286" s="582"/>
      <c r="BZ286" s="582"/>
      <c r="CA286" s="582"/>
      <c r="CB286" s="582"/>
      <c r="CC286" s="582"/>
      <c r="CD286" s="582"/>
      <c r="CE286" s="582"/>
      <c r="CF286" s="582"/>
      <c r="CG286" s="582"/>
      <c r="CH286" s="582"/>
      <c r="CI286" s="582"/>
      <c r="CJ286" s="582"/>
      <c r="CK286" s="582"/>
      <c r="CL286" s="582"/>
      <c r="CM286" s="582"/>
      <c r="CN286" s="582"/>
    </row>
    <row r="287" spans="1:92" ht="13" customHeight="1" x14ac:dyDescent="0.25">
      <c r="A287" s="671">
        <f>A285+0.1</f>
        <v>3.8000000000000007</v>
      </c>
      <c r="B287" s="643" t="s">
        <v>90</v>
      </c>
      <c r="C287" s="643"/>
      <c r="D287" s="643"/>
      <c r="E287" s="354" t="s">
        <v>42</v>
      </c>
      <c r="F287" s="355"/>
      <c r="G287" s="356"/>
      <c r="H287" s="783"/>
    </row>
    <row r="288" spans="1:92" ht="13" customHeight="1" x14ac:dyDescent="0.25">
      <c r="A288" s="668"/>
      <c r="B288" s="590">
        <v>1</v>
      </c>
      <c r="C288" s="192" t="s">
        <v>268</v>
      </c>
      <c r="E288" s="246">
        <v>5</v>
      </c>
      <c r="F288" s="265"/>
      <c r="G288" s="213"/>
      <c r="H288" s="213"/>
    </row>
    <row r="289" spans="1:8" ht="13" customHeight="1" x14ac:dyDescent="0.25">
      <c r="A289" s="683"/>
      <c r="B289" s="593">
        <v>2</v>
      </c>
      <c r="C289" s="198" t="s">
        <v>291</v>
      </c>
      <c r="D289" s="684"/>
      <c r="E289" s="246">
        <v>8</v>
      </c>
      <c r="F289" s="265"/>
      <c r="G289" s="213"/>
      <c r="H289" s="213"/>
    </row>
    <row r="290" spans="1:8" ht="13" customHeight="1" x14ac:dyDescent="0.25">
      <c r="A290" s="668">
        <f>A287+0.1</f>
        <v>3.9000000000000008</v>
      </c>
      <c r="B290" s="644" t="s">
        <v>124</v>
      </c>
      <c r="C290" s="644"/>
      <c r="D290" s="20"/>
      <c r="E290" s="434" t="s">
        <v>42</v>
      </c>
      <c r="F290" s="434"/>
      <c r="G290" s="435"/>
      <c r="H290" s="783"/>
    </row>
    <row r="291" spans="1:8" ht="13" customHeight="1" x14ac:dyDescent="0.25">
      <c r="A291" s="668"/>
      <c r="B291" s="590">
        <v>1</v>
      </c>
      <c r="C291" s="1" t="s">
        <v>559</v>
      </c>
      <c r="E291" s="434"/>
      <c r="F291" s="434"/>
      <c r="G291" s="435"/>
      <c r="H291" s="783"/>
    </row>
    <row r="292" spans="1:8" ht="13" customHeight="1" x14ac:dyDescent="0.25">
      <c r="A292" s="668"/>
      <c r="B292" s="590"/>
      <c r="C292" s="185" t="s">
        <v>491</v>
      </c>
      <c r="D292" s="591" t="s">
        <v>561</v>
      </c>
      <c r="E292" s="246">
        <v>5</v>
      </c>
      <c r="F292" s="265"/>
      <c r="G292" s="284"/>
      <c r="H292" s="284"/>
    </row>
    <row r="293" spans="1:8" ht="13" customHeight="1" x14ac:dyDescent="0.25">
      <c r="A293" s="668"/>
      <c r="B293" s="685"/>
      <c r="C293" s="185" t="s">
        <v>491</v>
      </c>
      <c r="D293" s="591" t="s">
        <v>560</v>
      </c>
      <c r="E293" s="246">
        <v>8</v>
      </c>
      <c r="F293" s="265"/>
      <c r="G293" s="213"/>
      <c r="H293" s="213"/>
    </row>
    <row r="294" spans="1:8" ht="38.15" customHeight="1" x14ac:dyDescent="0.25">
      <c r="A294" s="683"/>
      <c r="B294" s="593">
        <v>2</v>
      </c>
      <c r="C294" s="433" t="s">
        <v>338</v>
      </c>
      <c r="D294" s="433"/>
      <c r="E294" s="211">
        <v>8</v>
      </c>
      <c r="F294" s="265"/>
      <c r="G294" s="213"/>
      <c r="H294" s="213"/>
    </row>
    <row r="295" spans="1:8" ht="13" customHeight="1" x14ac:dyDescent="0.25">
      <c r="A295" s="669">
        <v>3.1</v>
      </c>
      <c r="B295" s="1" t="s">
        <v>668</v>
      </c>
      <c r="C295" s="584"/>
      <c r="E295" s="427" t="s">
        <v>42</v>
      </c>
      <c r="F295" s="428"/>
      <c r="G295" s="429"/>
      <c r="H295" s="783"/>
    </row>
    <row r="296" spans="1:8" ht="13" customHeight="1" x14ac:dyDescent="0.25">
      <c r="A296" s="668"/>
      <c r="B296" s="590">
        <v>1</v>
      </c>
      <c r="C296" s="1" t="s">
        <v>521</v>
      </c>
      <c r="E296" s="437"/>
      <c r="F296" s="438"/>
      <c r="G296" s="439"/>
      <c r="H296" s="783"/>
    </row>
    <row r="297" spans="1:8" ht="13" customHeight="1" x14ac:dyDescent="0.25">
      <c r="A297" s="668"/>
      <c r="B297" s="590"/>
      <c r="C297" s="185" t="s">
        <v>491</v>
      </c>
      <c r="D297" s="591" t="s">
        <v>562</v>
      </c>
      <c r="E297" s="206">
        <v>3</v>
      </c>
      <c r="F297" s="265"/>
      <c r="G297" s="282"/>
      <c r="H297" s="282"/>
    </row>
    <row r="298" spans="1:8" ht="13" customHeight="1" x14ac:dyDescent="0.25">
      <c r="A298" s="668"/>
      <c r="B298" s="590"/>
      <c r="C298" s="185" t="s">
        <v>491</v>
      </c>
      <c r="D298" s="591" t="s">
        <v>561</v>
      </c>
      <c r="E298" s="206">
        <v>5</v>
      </c>
      <c r="F298" s="265"/>
      <c r="G298" s="282"/>
      <c r="H298" s="282"/>
    </row>
    <row r="299" spans="1:8" ht="13" customHeight="1" x14ac:dyDescent="0.25">
      <c r="A299" s="668"/>
      <c r="B299" s="590"/>
      <c r="C299" s="185" t="s">
        <v>491</v>
      </c>
      <c r="D299" s="591" t="s">
        <v>560</v>
      </c>
      <c r="E299" s="206">
        <v>8</v>
      </c>
      <c r="F299" s="265"/>
      <c r="G299" s="282"/>
      <c r="H299" s="282"/>
    </row>
    <row r="300" spans="1:8" ht="13" customHeight="1" x14ac:dyDescent="0.25">
      <c r="A300" s="668"/>
      <c r="B300" s="590">
        <v>2</v>
      </c>
      <c r="C300" s="584" t="s">
        <v>522</v>
      </c>
      <c r="E300" s="354" t="s">
        <v>42</v>
      </c>
      <c r="F300" s="355"/>
      <c r="G300" s="356"/>
      <c r="H300" s="783"/>
    </row>
    <row r="301" spans="1:8" ht="13" customHeight="1" x14ac:dyDescent="0.25">
      <c r="A301" s="668"/>
      <c r="B301" s="590"/>
      <c r="C301" s="185" t="s">
        <v>491</v>
      </c>
      <c r="D301" s="591" t="s">
        <v>562</v>
      </c>
      <c r="E301" s="206">
        <v>3</v>
      </c>
      <c r="F301" s="265"/>
      <c r="G301" s="282"/>
      <c r="H301" s="282"/>
    </row>
    <row r="302" spans="1:8" ht="13" customHeight="1" x14ac:dyDescent="0.25">
      <c r="A302" s="668"/>
      <c r="B302" s="590"/>
      <c r="C302" s="185" t="s">
        <v>491</v>
      </c>
      <c r="D302" s="591" t="s">
        <v>561</v>
      </c>
      <c r="E302" s="206">
        <v>5</v>
      </c>
      <c r="F302" s="265"/>
      <c r="G302" s="282"/>
      <c r="H302" s="282"/>
    </row>
    <row r="303" spans="1:8" ht="13" customHeight="1" x14ac:dyDescent="0.25">
      <c r="A303" s="683"/>
      <c r="B303" s="590"/>
      <c r="C303" s="185" t="s">
        <v>491</v>
      </c>
      <c r="D303" s="591" t="s">
        <v>560</v>
      </c>
      <c r="E303" s="206">
        <v>8</v>
      </c>
      <c r="F303" s="265"/>
      <c r="G303" s="282"/>
      <c r="H303" s="282"/>
    </row>
    <row r="304" spans="1:8" ht="27" customHeight="1" x14ac:dyDescent="0.25">
      <c r="A304" s="675">
        <f>A295+0.01</f>
        <v>3.11</v>
      </c>
      <c r="B304" s="353" t="s">
        <v>253</v>
      </c>
      <c r="C304" s="353"/>
      <c r="D304" s="353"/>
      <c r="E304" s="206">
        <v>3</v>
      </c>
      <c r="F304" s="265"/>
      <c r="G304" s="282"/>
      <c r="H304" s="282"/>
    </row>
    <row r="305" spans="1:92" ht="14.15" customHeight="1" x14ac:dyDescent="0.25">
      <c r="A305" s="669">
        <f>A304+0.01</f>
        <v>3.1199999999999997</v>
      </c>
      <c r="B305" s="1" t="s">
        <v>526</v>
      </c>
      <c r="C305" s="1"/>
      <c r="D305" s="20"/>
      <c r="E305" s="354" t="s">
        <v>42</v>
      </c>
      <c r="F305" s="355"/>
      <c r="G305" s="356"/>
      <c r="H305" s="783"/>
    </row>
    <row r="306" spans="1:92" ht="14.15" customHeight="1" x14ac:dyDescent="0.25">
      <c r="A306" s="668"/>
      <c r="B306" s="590">
        <v>1</v>
      </c>
      <c r="C306" s="1" t="s">
        <v>527</v>
      </c>
      <c r="E306" s="246">
        <v>4</v>
      </c>
      <c r="F306" s="265"/>
      <c r="G306" s="213"/>
      <c r="H306" s="213"/>
    </row>
    <row r="307" spans="1:92" ht="14.15" customHeight="1" x14ac:dyDescent="0.25">
      <c r="A307" s="668"/>
      <c r="B307" s="590">
        <f>B306+1</f>
        <v>2</v>
      </c>
      <c r="C307" s="392" t="s">
        <v>528</v>
      </c>
      <c r="D307" s="392"/>
      <c r="E307" s="246">
        <v>8</v>
      </c>
      <c r="F307" s="265"/>
      <c r="G307" s="213"/>
      <c r="H307" s="213"/>
    </row>
    <row r="308" spans="1:92" ht="27" customHeight="1" x14ac:dyDescent="0.25">
      <c r="A308" s="675">
        <f>A305+0.01</f>
        <v>3.1299999999999994</v>
      </c>
      <c r="B308" s="353" t="s">
        <v>309</v>
      </c>
      <c r="C308" s="353"/>
      <c r="D308" s="353"/>
      <c r="E308" s="210">
        <v>4</v>
      </c>
      <c r="F308" s="265"/>
      <c r="G308" s="213"/>
      <c r="H308" s="213"/>
    </row>
    <row r="309" spans="1:92" s="583" customFormat="1" ht="15" customHeight="1" x14ac:dyDescent="0.35">
      <c r="A309" s="499" t="s">
        <v>512</v>
      </c>
      <c r="B309" s="500"/>
      <c r="C309" s="500"/>
      <c r="D309" s="500"/>
      <c r="E309" s="500"/>
      <c r="F309" s="500"/>
      <c r="G309" s="501"/>
      <c r="H309" s="795"/>
      <c r="I309" s="581"/>
      <c r="J309" s="581"/>
      <c r="K309" s="581"/>
      <c r="L309" s="581"/>
      <c r="M309" s="581"/>
      <c r="N309" s="581"/>
      <c r="O309" s="581"/>
      <c r="P309" s="582"/>
      <c r="Q309" s="582"/>
      <c r="R309" s="582"/>
      <c r="S309" s="582"/>
      <c r="T309" s="582"/>
      <c r="U309" s="582"/>
      <c r="V309" s="582"/>
      <c r="W309" s="582"/>
      <c r="X309" s="582"/>
      <c r="Y309" s="582"/>
      <c r="Z309" s="582"/>
      <c r="AA309" s="582"/>
      <c r="AB309" s="582"/>
      <c r="AC309" s="582"/>
      <c r="AD309" s="582"/>
      <c r="AE309" s="582"/>
      <c r="AF309" s="582"/>
      <c r="AG309" s="582"/>
      <c r="AH309" s="582"/>
      <c r="AI309" s="582"/>
      <c r="AJ309" s="582"/>
      <c r="AK309" s="582"/>
      <c r="AL309" s="582"/>
      <c r="AM309" s="582"/>
      <c r="AN309" s="582"/>
      <c r="AO309" s="582"/>
      <c r="AP309" s="582"/>
      <c r="AQ309" s="582"/>
      <c r="AR309" s="582"/>
      <c r="AS309" s="582"/>
      <c r="AT309" s="582"/>
      <c r="AU309" s="582"/>
      <c r="AV309" s="582"/>
      <c r="AW309" s="582"/>
      <c r="AX309" s="582"/>
      <c r="AY309" s="582"/>
      <c r="AZ309" s="582"/>
      <c r="BA309" s="582"/>
      <c r="BB309" s="582"/>
      <c r="BC309" s="582"/>
      <c r="BD309" s="582"/>
      <c r="BE309" s="582"/>
      <c r="BF309" s="582"/>
      <c r="BG309" s="582"/>
      <c r="BH309" s="582"/>
      <c r="BI309" s="582"/>
      <c r="BJ309" s="582"/>
      <c r="BK309" s="582"/>
      <c r="BL309" s="582"/>
      <c r="BM309" s="582"/>
      <c r="BN309" s="582"/>
      <c r="BO309" s="582"/>
      <c r="BP309" s="582"/>
      <c r="BQ309" s="582"/>
      <c r="BR309" s="582"/>
      <c r="BS309" s="582"/>
      <c r="BT309" s="582"/>
      <c r="BU309" s="582"/>
      <c r="BV309" s="582"/>
      <c r="BW309" s="582"/>
      <c r="BX309" s="582"/>
      <c r="BY309" s="582"/>
      <c r="BZ309" s="582"/>
      <c r="CA309" s="582"/>
      <c r="CB309" s="582"/>
      <c r="CC309" s="582"/>
      <c r="CD309" s="582"/>
      <c r="CE309" s="582"/>
      <c r="CF309" s="582"/>
      <c r="CG309" s="582"/>
      <c r="CH309" s="582"/>
      <c r="CI309" s="582"/>
      <c r="CJ309" s="582"/>
      <c r="CK309" s="582"/>
      <c r="CL309" s="582"/>
      <c r="CM309" s="582"/>
      <c r="CN309" s="582"/>
    </row>
    <row r="310" spans="1:92" ht="14.15" customHeight="1" x14ac:dyDescent="0.25">
      <c r="A310" s="669">
        <f>A308+0.01</f>
        <v>3.1399999999999992</v>
      </c>
      <c r="B310" s="391" t="s">
        <v>172</v>
      </c>
      <c r="C310" s="391"/>
      <c r="D310" s="391"/>
      <c r="E310" s="357" t="s">
        <v>42</v>
      </c>
      <c r="F310" s="358"/>
      <c r="G310" s="359"/>
      <c r="H310" s="783"/>
    </row>
    <row r="311" spans="1:92" ht="14.15" customHeight="1" x14ac:dyDescent="0.25">
      <c r="A311" s="668"/>
      <c r="B311" s="590">
        <v>1</v>
      </c>
      <c r="C311" s="1" t="s">
        <v>39</v>
      </c>
      <c r="D311" s="571"/>
      <c r="E311" s="210">
        <v>2</v>
      </c>
      <c r="F311" s="265"/>
      <c r="G311" s="321"/>
      <c r="H311" s="321"/>
    </row>
    <row r="312" spans="1:92" ht="14.15" customHeight="1" x14ac:dyDescent="0.25">
      <c r="A312" s="683"/>
      <c r="B312" s="593">
        <v>2</v>
      </c>
      <c r="C312" s="4" t="s">
        <v>143</v>
      </c>
      <c r="D312" s="686"/>
      <c r="E312" s="210">
        <v>2</v>
      </c>
      <c r="F312" s="265"/>
      <c r="G312" s="321"/>
      <c r="H312" s="321"/>
    </row>
    <row r="313" spans="1:92" ht="14.15" customHeight="1" x14ac:dyDescent="0.25">
      <c r="A313" s="669">
        <f>A310+0.01</f>
        <v>3.149999999999999</v>
      </c>
      <c r="B313" s="643" t="s">
        <v>124</v>
      </c>
      <c r="C313" s="643"/>
      <c r="D313" s="19"/>
      <c r="E313" s="357" t="s">
        <v>42</v>
      </c>
      <c r="F313" s="358"/>
      <c r="G313" s="359"/>
      <c r="H313" s="783"/>
    </row>
    <row r="314" spans="1:92" ht="28" customHeight="1" x14ac:dyDescent="0.25">
      <c r="A314" s="669"/>
      <c r="B314" s="590">
        <v>1</v>
      </c>
      <c r="C314" s="646" t="s">
        <v>529</v>
      </c>
      <c r="D314" s="646"/>
      <c r="E314" s="360"/>
      <c r="F314" s="361"/>
      <c r="G314" s="362"/>
      <c r="H314" s="783"/>
    </row>
    <row r="315" spans="1:92" ht="14.15" customHeight="1" x14ac:dyDescent="0.25">
      <c r="A315" s="668"/>
      <c r="B315" s="323"/>
      <c r="C315" s="185" t="s">
        <v>491</v>
      </c>
      <c r="D315" s="185" t="s">
        <v>563</v>
      </c>
      <c r="E315" s="239">
        <v>6</v>
      </c>
      <c r="F315" s="332"/>
      <c r="G315" s="247"/>
      <c r="H315" s="247"/>
    </row>
    <row r="316" spans="1:92" ht="14.15" customHeight="1" x14ac:dyDescent="0.25">
      <c r="A316" s="668"/>
      <c r="B316" s="323"/>
      <c r="C316" s="185" t="s">
        <v>491</v>
      </c>
      <c r="D316" s="185" t="s">
        <v>564</v>
      </c>
      <c r="E316" s="239">
        <v>3</v>
      </c>
      <c r="F316" s="332"/>
      <c r="G316" s="247"/>
      <c r="H316" s="247"/>
    </row>
    <row r="317" spans="1:92" ht="14.15" customHeight="1" x14ac:dyDescent="0.25">
      <c r="A317" s="669"/>
      <c r="B317" s="590">
        <f>B314+1</f>
        <v>2</v>
      </c>
      <c r="C317" s="617" t="s">
        <v>254</v>
      </c>
      <c r="E317" s="354" t="s">
        <v>42</v>
      </c>
      <c r="F317" s="355"/>
      <c r="G317" s="356"/>
      <c r="H317" s="783"/>
    </row>
    <row r="318" spans="1:92" ht="14.15" customHeight="1" x14ac:dyDescent="0.25">
      <c r="A318" s="668"/>
      <c r="B318" s="323"/>
      <c r="C318" s="185" t="s">
        <v>491</v>
      </c>
      <c r="D318" s="185" t="s">
        <v>563</v>
      </c>
      <c r="E318" s="239">
        <v>1</v>
      </c>
      <c r="F318" s="332"/>
      <c r="G318" s="247"/>
      <c r="H318" s="247"/>
    </row>
    <row r="319" spans="1:92" ht="14.15" customHeight="1" x14ac:dyDescent="0.25">
      <c r="A319" s="668"/>
      <c r="B319" s="323"/>
      <c r="C319" s="185" t="s">
        <v>491</v>
      </c>
      <c r="D319" s="185" t="s">
        <v>564</v>
      </c>
      <c r="E319" s="239">
        <v>1</v>
      </c>
      <c r="F319" s="332"/>
      <c r="G319" s="247"/>
      <c r="H319" s="247"/>
    </row>
    <row r="320" spans="1:92" ht="14.15" customHeight="1" x14ac:dyDescent="0.25">
      <c r="A320" s="669"/>
      <c r="B320" s="590">
        <f>B317+1</f>
        <v>3</v>
      </c>
      <c r="C320" s="617" t="s">
        <v>255</v>
      </c>
      <c r="E320" s="354" t="s">
        <v>42</v>
      </c>
      <c r="F320" s="355"/>
      <c r="G320" s="356"/>
      <c r="H320" s="783"/>
    </row>
    <row r="321" spans="1:8" ht="14.15" customHeight="1" x14ac:dyDescent="0.25">
      <c r="A321" s="668"/>
      <c r="B321" s="323"/>
      <c r="C321" s="185" t="s">
        <v>491</v>
      </c>
      <c r="D321" s="185" t="s">
        <v>563</v>
      </c>
      <c r="E321" s="239">
        <v>2</v>
      </c>
      <c r="F321" s="332"/>
      <c r="G321" s="247"/>
      <c r="H321" s="247"/>
    </row>
    <row r="322" spans="1:8" ht="14.15" customHeight="1" x14ac:dyDescent="0.25">
      <c r="A322" s="668"/>
      <c r="B322" s="323"/>
      <c r="C322" s="185" t="s">
        <v>491</v>
      </c>
      <c r="D322" s="185" t="s">
        <v>564</v>
      </c>
      <c r="E322" s="239">
        <v>2</v>
      </c>
      <c r="F322" s="332"/>
      <c r="G322" s="247"/>
      <c r="H322" s="247"/>
    </row>
    <row r="323" spans="1:8" ht="14.15" customHeight="1" x14ac:dyDescent="0.25">
      <c r="A323" s="669"/>
      <c r="B323" s="590">
        <f>B320+1</f>
        <v>4</v>
      </c>
      <c r="C323" s="617" t="s">
        <v>360</v>
      </c>
      <c r="E323" s="354" t="s">
        <v>42</v>
      </c>
      <c r="F323" s="355"/>
      <c r="G323" s="356"/>
      <c r="H323" s="783"/>
    </row>
    <row r="324" spans="1:8" ht="14.15" customHeight="1" x14ac:dyDescent="0.25">
      <c r="A324" s="668"/>
      <c r="B324" s="323"/>
      <c r="C324" s="185" t="s">
        <v>491</v>
      </c>
      <c r="D324" s="185" t="s">
        <v>481</v>
      </c>
      <c r="E324" s="239">
        <v>3</v>
      </c>
      <c r="F324" s="332"/>
      <c r="G324" s="247"/>
      <c r="H324" s="247"/>
    </row>
    <row r="325" spans="1:8" ht="14.15" customHeight="1" x14ac:dyDescent="0.25">
      <c r="A325" s="668"/>
      <c r="B325" s="323"/>
      <c r="C325" s="185" t="s">
        <v>491</v>
      </c>
      <c r="D325" s="185" t="s">
        <v>482</v>
      </c>
      <c r="E325" s="239">
        <v>3</v>
      </c>
      <c r="F325" s="332"/>
      <c r="G325" s="247"/>
      <c r="H325" s="247"/>
    </row>
    <row r="326" spans="1:8" ht="14.15" customHeight="1" x14ac:dyDescent="0.25">
      <c r="A326" s="674">
        <f>A313+0.01</f>
        <v>3.1599999999999988</v>
      </c>
      <c r="B326" s="615" t="s">
        <v>669</v>
      </c>
      <c r="C326" s="687"/>
      <c r="D326" s="688"/>
      <c r="E326" s="354" t="s">
        <v>42</v>
      </c>
      <c r="F326" s="355"/>
      <c r="G326" s="356"/>
      <c r="H326" s="783"/>
    </row>
    <row r="327" spans="1:8" ht="14.15" customHeight="1" x14ac:dyDescent="0.25">
      <c r="A327" s="669"/>
      <c r="B327" s="590">
        <v>1</v>
      </c>
      <c r="C327" s="1" t="s">
        <v>521</v>
      </c>
      <c r="E327" s="210">
        <v>2</v>
      </c>
      <c r="F327" s="222"/>
      <c r="G327" s="213"/>
      <c r="H327" s="213"/>
    </row>
    <row r="328" spans="1:8" ht="14.15" customHeight="1" x14ac:dyDescent="0.25">
      <c r="A328" s="670"/>
      <c r="B328" s="590">
        <v>2</v>
      </c>
      <c r="C328" s="689" t="s">
        <v>522</v>
      </c>
      <c r="D328" s="594"/>
      <c r="E328" s="210">
        <v>2</v>
      </c>
      <c r="F328" s="222"/>
      <c r="G328" s="213"/>
      <c r="H328" s="213"/>
    </row>
    <row r="329" spans="1:8" ht="14.15" customHeight="1" x14ac:dyDescent="0.25">
      <c r="A329" s="674">
        <f>A326+0.01</f>
        <v>3.1699999999999986</v>
      </c>
      <c r="B329" s="333" t="s">
        <v>67</v>
      </c>
      <c r="C329" s="333"/>
      <c r="D329" s="19"/>
      <c r="E329" s="354" t="s">
        <v>42</v>
      </c>
      <c r="F329" s="355"/>
      <c r="G329" s="356"/>
      <c r="H329" s="783"/>
    </row>
    <row r="330" spans="1:8" ht="14.15" customHeight="1" x14ac:dyDescent="0.25">
      <c r="A330" s="669"/>
      <c r="B330" s="590">
        <v>1</v>
      </c>
      <c r="C330" s="617" t="s">
        <v>339</v>
      </c>
      <c r="E330" s="210">
        <v>2</v>
      </c>
      <c r="F330" s="222"/>
      <c r="G330" s="213"/>
      <c r="H330" s="213"/>
    </row>
    <row r="331" spans="1:8" ht="14.15" customHeight="1" x14ac:dyDescent="0.25">
      <c r="A331" s="670"/>
      <c r="B331" s="593">
        <v>2</v>
      </c>
      <c r="C331" s="602" t="s">
        <v>269</v>
      </c>
      <c r="D331" s="594"/>
      <c r="E331" s="210">
        <v>2</v>
      </c>
      <c r="F331" s="222"/>
      <c r="G331" s="213"/>
      <c r="H331" s="213"/>
    </row>
    <row r="332" spans="1:8" ht="14.15" customHeight="1" x14ac:dyDescent="0.25">
      <c r="A332" s="674">
        <f>A329+0.01</f>
        <v>3.1799999999999984</v>
      </c>
      <c r="B332" s="391" t="s">
        <v>344</v>
      </c>
      <c r="C332" s="391"/>
      <c r="D332" s="391"/>
      <c r="E332" s="354" t="s">
        <v>40</v>
      </c>
      <c r="F332" s="355"/>
      <c r="G332" s="356"/>
      <c r="H332" s="783"/>
    </row>
    <row r="333" spans="1:8" ht="14.15" customHeight="1" x14ac:dyDescent="0.25">
      <c r="A333" s="669"/>
      <c r="B333" s="15" t="s">
        <v>21</v>
      </c>
      <c r="C333" s="1" t="s">
        <v>91</v>
      </c>
      <c r="E333" s="210">
        <v>4</v>
      </c>
      <c r="F333" s="443"/>
      <c r="G333" s="440"/>
      <c r="H333" s="440"/>
    </row>
    <row r="334" spans="1:8" ht="14.15" customHeight="1" x14ac:dyDescent="0.25">
      <c r="A334" s="669"/>
      <c r="B334" s="15" t="s">
        <v>22</v>
      </c>
      <c r="C334" s="1" t="s">
        <v>358</v>
      </c>
      <c r="E334" s="210">
        <v>3</v>
      </c>
      <c r="F334" s="444"/>
      <c r="G334" s="441"/>
      <c r="H334" s="441"/>
    </row>
    <row r="335" spans="1:8" ht="14.15" customHeight="1" x14ac:dyDescent="0.25">
      <c r="A335" s="670"/>
      <c r="B335" s="5" t="s">
        <v>23</v>
      </c>
      <c r="C335" s="4" t="s">
        <v>361</v>
      </c>
      <c r="D335" s="602"/>
      <c r="E335" s="210">
        <v>1</v>
      </c>
      <c r="F335" s="445"/>
      <c r="G335" s="442"/>
      <c r="H335" s="442"/>
    </row>
    <row r="336" spans="1:8" ht="14.15" customHeight="1" x14ac:dyDescent="0.25">
      <c r="A336" s="675">
        <f>A332+0.01</f>
        <v>3.1899999999999982</v>
      </c>
      <c r="B336" s="363" t="s">
        <v>276</v>
      </c>
      <c r="C336" s="363"/>
      <c r="D336" s="363"/>
      <c r="E336" s="210">
        <v>2</v>
      </c>
      <c r="F336" s="222"/>
      <c r="G336" s="213"/>
      <c r="H336" s="213"/>
    </row>
    <row r="337" spans="1:92" ht="14.15" customHeight="1" x14ac:dyDescent="0.25">
      <c r="A337" s="675">
        <f>A336+0.01</f>
        <v>3.199999999999998</v>
      </c>
      <c r="B337" s="625" t="s">
        <v>277</v>
      </c>
      <c r="C337" s="625"/>
      <c r="D337" s="625"/>
      <c r="E337" s="210">
        <v>1</v>
      </c>
      <c r="F337" s="222"/>
      <c r="G337" s="213"/>
      <c r="H337" s="213"/>
    </row>
    <row r="338" spans="1:92" ht="14.15" customHeight="1" x14ac:dyDescent="0.25">
      <c r="A338" s="674">
        <f>A337+0.01</f>
        <v>3.2099999999999977</v>
      </c>
      <c r="B338" s="333" t="s">
        <v>363</v>
      </c>
      <c r="C338" s="333"/>
      <c r="D338" s="615"/>
      <c r="E338" s="357" t="s">
        <v>479</v>
      </c>
      <c r="F338" s="358"/>
      <c r="G338" s="359"/>
      <c r="H338" s="783"/>
    </row>
    <row r="339" spans="1:92" ht="14.15" customHeight="1" x14ac:dyDescent="0.25">
      <c r="A339" s="669"/>
      <c r="B339" s="590">
        <v>1</v>
      </c>
      <c r="C339" s="617" t="s">
        <v>364</v>
      </c>
      <c r="E339" s="210">
        <v>2</v>
      </c>
      <c r="F339" s="222"/>
      <c r="G339" s="248"/>
      <c r="H339" s="248"/>
    </row>
    <row r="340" spans="1:92" ht="14.15" customHeight="1" x14ac:dyDescent="0.25">
      <c r="A340" s="669"/>
      <c r="B340" s="590">
        <v>2</v>
      </c>
      <c r="C340" s="617" t="s">
        <v>506</v>
      </c>
      <c r="E340" s="210">
        <v>1</v>
      </c>
      <c r="F340" s="222"/>
      <c r="G340" s="248"/>
      <c r="H340" s="248"/>
    </row>
    <row r="341" spans="1:92" ht="14.15" customHeight="1" x14ac:dyDescent="0.25">
      <c r="A341" s="669"/>
      <c r="B341" s="590">
        <v>3</v>
      </c>
      <c r="C341" s="617" t="s">
        <v>348</v>
      </c>
      <c r="E341" s="210">
        <v>2</v>
      </c>
      <c r="F341" s="222"/>
      <c r="G341" s="248"/>
      <c r="H341" s="248"/>
    </row>
    <row r="342" spans="1:92" ht="14.15" customHeight="1" x14ac:dyDescent="0.25">
      <c r="A342" s="669"/>
      <c r="B342" s="590">
        <v>4</v>
      </c>
      <c r="C342" s="1" t="s">
        <v>530</v>
      </c>
      <c r="D342" s="1"/>
      <c r="E342" s="357" t="s">
        <v>42</v>
      </c>
      <c r="F342" s="358"/>
      <c r="G342" s="359"/>
      <c r="H342" s="783"/>
    </row>
    <row r="343" spans="1:92" ht="14.15" customHeight="1" x14ac:dyDescent="0.25">
      <c r="A343" s="669"/>
      <c r="B343" s="632"/>
      <c r="C343" s="185" t="s">
        <v>491</v>
      </c>
      <c r="D343" s="185" t="s">
        <v>481</v>
      </c>
      <c r="E343" s="206">
        <v>3</v>
      </c>
      <c r="F343" s="222"/>
      <c r="G343" s="282"/>
      <c r="H343" s="282"/>
    </row>
    <row r="344" spans="1:92" ht="14.15" customHeight="1" x14ac:dyDescent="0.25">
      <c r="A344" s="670"/>
      <c r="B344" s="637"/>
      <c r="C344" s="193" t="s">
        <v>491</v>
      </c>
      <c r="D344" s="193" t="s">
        <v>482</v>
      </c>
      <c r="E344" s="210">
        <v>3</v>
      </c>
      <c r="F344" s="332"/>
      <c r="G344" s="320"/>
      <c r="H344" s="320"/>
    </row>
    <row r="345" spans="1:92" s="583" customFormat="1" ht="15" customHeight="1" x14ac:dyDescent="0.35">
      <c r="A345" s="483" t="s">
        <v>84</v>
      </c>
      <c r="B345" s="484"/>
      <c r="C345" s="484"/>
      <c r="D345" s="484"/>
      <c r="E345" s="486"/>
      <c r="F345" s="484"/>
      <c r="G345" s="487"/>
      <c r="H345" s="782"/>
      <c r="I345" s="581"/>
      <c r="J345" s="581"/>
      <c r="K345" s="581"/>
      <c r="L345" s="581"/>
      <c r="M345" s="581"/>
      <c r="N345" s="581"/>
      <c r="O345" s="581"/>
      <c r="P345" s="582"/>
      <c r="Q345" s="582"/>
      <c r="R345" s="582"/>
      <c r="S345" s="582"/>
      <c r="T345" s="582"/>
      <c r="U345" s="582"/>
      <c r="V345" s="582"/>
      <c r="W345" s="582"/>
      <c r="X345" s="582"/>
      <c r="Y345" s="582"/>
      <c r="Z345" s="582"/>
      <c r="AA345" s="582"/>
      <c r="AB345" s="582"/>
      <c r="AC345" s="582"/>
      <c r="AD345" s="582"/>
      <c r="AE345" s="582"/>
      <c r="AF345" s="582"/>
      <c r="AG345" s="582"/>
      <c r="AH345" s="582"/>
      <c r="AI345" s="582"/>
      <c r="AJ345" s="582"/>
      <c r="AK345" s="582"/>
      <c r="AL345" s="582"/>
      <c r="AM345" s="582"/>
      <c r="AN345" s="582"/>
      <c r="AO345" s="582"/>
      <c r="AP345" s="582"/>
      <c r="AQ345" s="582"/>
      <c r="AR345" s="582"/>
      <c r="AS345" s="582"/>
      <c r="AT345" s="582"/>
      <c r="AU345" s="582"/>
      <c r="AV345" s="582"/>
      <c r="AW345" s="582"/>
      <c r="AX345" s="582"/>
      <c r="AY345" s="582"/>
      <c r="AZ345" s="582"/>
      <c r="BA345" s="582"/>
      <c r="BB345" s="582"/>
      <c r="BC345" s="582"/>
      <c r="BD345" s="582"/>
      <c r="BE345" s="582"/>
      <c r="BF345" s="582"/>
      <c r="BG345" s="582"/>
      <c r="BH345" s="582"/>
      <c r="BI345" s="582"/>
      <c r="BJ345" s="582"/>
      <c r="BK345" s="582"/>
      <c r="BL345" s="582"/>
      <c r="BM345" s="582"/>
      <c r="BN345" s="582"/>
      <c r="BO345" s="582"/>
      <c r="BP345" s="582"/>
      <c r="BQ345" s="582"/>
      <c r="BR345" s="582"/>
      <c r="BS345" s="582"/>
      <c r="BT345" s="582"/>
      <c r="BU345" s="582"/>
      <c r="BV345" s="582"/>
      <c r="BW345" s="582"/>
      <c r="BX345" s="582"/>
      <c r="BY345" s="582"/>
      <c r="BZ345" s="582"/>
      <c r="CA345" s="582"/>
      <c r="CB345" s="582"/>
      <c r="CC345" s="582"/>
      <c r="CD345" s="582"/>
      <c r="CE345" s="582"/>
      <c r="CF345" s="582"/>
      <c r="CG345" s="582"/>
      <c r="CH345" s="582"/>
      <c r="CI345" s="582"/>
      <c r="CJ345" s="582"/>
      <c r="CK345" s="582"/>
      <c r="CL345" s="582"/>
      <c r="CM345" s="582"/>
      <c r="CN345" s="582"/>
    </row>
    <row r="346" spans="1:92" s="583" customFormat="1" ht="15" customHeight="1" x14ac:dyDescent="0.35">
      <c r="A346" s="502" t="s">
        <v>565</v>
      </c>
      <c r="B346" s="507"/>
      <c r="C346" s="507"/>
      <c r="D346" s="507"/>
      <c r="E346" s="505"/>
      <c r="F346" s="507"/>
      <c r="G346" s="506"/>
      <c r="H346" s="775"/>
      <c r="I346" s="581"/>
      <c r="J346" s="581"/>
      <c r="K346" s="581"/>
      <c r="L346" s="581"/>
      <c r="M346" s="581"/>
      <c r="N346" s="581"/>
      <c r="O346" s="581"/>
      <c r="P346" s="582"/>
      <c r="Q346" s="582"/>
      <c r="R346" s="582"/>
      <c r="S346" s="582"/>
      <c r="T346" s="582"/>
      <c r="U346" s="582"/>
      <c r="V346" s="582"/>
      <c r="W346" s="582"/>
      <c r="X346" s="582"/>
      <c r="Y346" s="582"/>
      <c r="Z346" s="582"/>
      <c r="AA346" s="582"/>
      <c r="AB346" s="582"/>
      <c r="AC346" s="582"/>
      <c r="AD346" s="582"/>
      <c r="AE346" s="582"/>
      <c r="AF346" s="582"/>
      <c r="AG346" s="582"/>
      <c r="AH346" s="582"/>
      <c r="AI346" s="582"/>
      <c r="AJ346" s="582"/>
      <c r="AK346" s="582"/>
      <c r="AL346" s="582"/>
      <c r="AM346" s="582"/>
      <c r="AN346" s="582"/>
      <c r="AO346" s="582"/>
      <c r="AP346" s="582"/>
      <c r="AQ346" s="582"/>
      <c r="AR346" s="582"/>
      <c r="AS346" s="582"/>
      <c r="AT346" s="582"/>
      <c r="AU346" s="582"/>
      <c r="AV346" s="582"/>
      <c r="AW346" s="582"/>
      <c r="AX346" s="582"/>
      <c r="AY346" s="582"/>
      <c r="AZ346" s="582"/>
      <c r="BA346" s="582"/>
      <c r="BB346" s="582"/>
      <c r="BC346" s="582"/>
      <c r="BD346" s="582"/>
      <c r="BE346" s="582"/>
      <c r="BF346" s="582"/>
      <c r="BG346" s="582"/>
      <c r="BH346" s="582"/>
      <c r="BI346" s="582"/>
      <c r="BJ346" s="582"/>
      <c r="BK346" s="582"/>
      <c r="BL346" s="582"/>
      <c r="BM346" s="582"/>
      <c r="BN346" s="582"/>
      <c r="BO346" s="582"/>
      <c r="BP346" s="582"/>
      <c r="BQ346" s="582"/>
      <c r="BR346" s="582"/>
      <c r="BS346" s="582"/>
      <c r="BT346" s="582"/>
      <c r="BU346" s="582"/>
      <c r="BV346" s="582"/>
      <c r="BW346" s="582"/>
      <c r="BX346" s="582"/>
      <c r="BY346" s="582"/>
      <c r="BZ346" s="582"/>
      <c r="CA346" s="582"/>
      <c r="CB346" s="582"/>
      <c r="CC346" s="582"/>
      <c r="CD346" s="582"/>
      <c r="CE346" s="582"/>
      <c r="CF346" s="582"/>
      <c r="CG346" s="582"/>
      <c r="CH346" s="582"/>
      <c r="CI346" s="582"/>
      <c r="CJ346" s="582"/>
      <c r="CK346" s="582"/>
      <c r="CL346" s="582"/>
      <c r="CM346" s="582"/>
      <c r="CN346" s="582"/>
    </row>
    <row r="347" spans="1:92" ht="27" customHeight="1" x14ac:dyDescent="0.25">
      <c r="A347" s="671">
        <v>4</v>
      </c>
      <c r="B347" s="391" t="s">
        <v>678</v>
      </c>
      <c r="C347" s="391"/>
      <c r="D347" s="391"/>
      <c r="E347" s="328" t="s">
        <v>10</v>
      </c>
      <c r="F347" s="328" t="s">
        <v>10</v>
      </c>
      <c r="G347" s="285"/>
      <c r="H347" s="285"/>
    </row>
    <row r="348" spans="1:92" ht="27" customHeight="1" x14ac:dyDescent="0.25">
      <c r="A348" s="671">
        <f>A347+0.1</f>
        <v>4.0999999999999996</v>
      </c>
      <c r="B348" s="391" t="s">
        <v>670</v>
      </c>
      <c r="C348" s="391"/>
      <c r="D348" s="391"/>
      <c r="E348" s="328" t="s">
        <v>10</v>
      </c>
      <c r="F348" s="328" t="s">
        <v>10</v>
      </c>
      <c r="G348" s="285"/>
      <c r="H348" s="285"/>
    </row>
    <row r="349" spans="1:92" ht="27" customHeight="1" x14ac:dyDescent="0.25">
      <c r="A349" s="671">
        <f>A348+0.1</f>
        <v>4.1999999999999993</v>
      </c>
      <c r="B349" s="353" t="s">
        <v>671</v>
      </c>
      <c r="C349" s="353"/>
      <c r="D349" s="353"/>
      <c r="E349" s="328" t="s">
        <v>10</v>
      </c>
      <c r="F349" s="328" t="s">
        <v>10</v>
      </c>
      <c r="G349" s="285"/>
      <c r="H349" s="285"/>
    </row>
    <row r="350" spans="1:92" ht="27" customHeight="1" x14ac:dyDescent="0.25">
      <c r="A350" s="667">
        <f>A349+0.1</f>
        <v>4.2999999999999989</v>
      </c>
      <c r="B350" s="353" t="s">
        <v>625</v>
      </c>
      <c r="C350" s="353"/>
      <c r="D350" s="353"/>
      <c r="E350" s="239" t="s">
        <v>10</v>
      </c>
      <c r="F350" s="328" t="s">
        <v>10</v>
      </c>
      <c r="G350" s="321"/>
      <c r="H350" s="321"/>
    </row>
    <row r="351" spans="1:92" s="583" customFormat="1" ht="15" customHeight="1" x14ac:dyDescent="0.35">
      <c r="A351" s="492" t="s">
        <v>512</v>
      </c>
      <c r="B351" s="493"/>
      <c r="C351" s="493"/>
      <c r="D351" s="493"/>
      <c r="E351" s="494"/>
      <c r="F351" s="493"/>
      <c r="G351" s="495"/>
      <c r="H351" s="780"/>
      <c r="I351" s="581"/>
      <c r="J351" s="581"/>
      <c r="K351" s="581"/>
      <c r="L351" s="581"/>
      <c r="M351" s="581"/>
      <c r="N351" s="581"/>
      <c r="O351" s="581"/>
      <c r="P351" s="582"/>
      <c r="Q351" s="582"/>
      <c r="R351" s="582"/>
      <c r="S351" s="582"/>
      <c r="T351" s="582"/>
      <c r="U351" s="582"/>
      <c r="V351" s="582"/>
      <c r="W351" s="582"/>
      <c r="X351" s="582"/>
      <c r="Y351" s="582"/>
      <c r="Z351" s="582"/>
      <c r="AA351" s="582"/>
      <c r="AB351" s="582"/>
      <c r="AC351" s="582"/>
      <c r="AD351" s="582"/>
      <c r="AE351" s="582"/>
      <c r="AF351" s="582"/>
      <c r="AG351" s="582"/>
      <c r="AH351" s="582"/>
      <c r="AI351" s="582"/>
      <c r="AJ351" s="582"/>
      <c r="AK351" s="582"/>
      <c r="AL351" s="582"/>
      <c r="AM351" s="582"/>
      <c r="AN351" s="582"/>
      <c r="AO351" s="582"/>
      <c r="AP351" s="582"/>
      <c r="AQ351" s="582"/>
      <c r="AR351" s="582"/>
      <c r="AS351" s="582"/>
      <c r="AT351" s="582"/>
      <c r="AU351" s="582"/>
      <c r="AV351" s="582"/>
      <c r="AW351" s="582"/>
      <c r="AX351" s="582"/>
      <c r="AY351" s="582"/>
      <c r="AZ351" s="582"/>
      <c r="BA351" s="582"/>
      <c r="BB351" s="582"/>
      <c r="BC351" s="582"/>
      <c r="BD351" s="582"/>
      <c r="BE351" s="582"/>
      <c r="BF351" s="582"/>
      <c r="BG351" s="582"/>
      <c r="BH351" s="582"/>
      <c r="BI351" s="582"/>
      <c r="BJ351" s="582"/>
      <c r="BK351" s="582"/>
      <c r="BL351" s="582"/>
      <c r="BM351" s="582"/>
      <c r="BN351" s="582"/>
      <c r="BO351" s="582"/>
      <c r="BP351" s="582"/>
      <c r="BQ351" s="582"/>
      <c r="BR351" s="582"/>
      <c r="BS351" s="582"/>
      <c r="BT351" s="582"/>
      <c r="BU351" s="582"/>
      <c r="BV351" s="582"/>
      <c r="BW351" s="582"/>
      <c r="BX351" s="582"/>
      <c r="BY351" s="582"/>
      <c r="BZ351" s="582"/>
      <c r="CA351" s="582"/>
      <c r="CB351" s="582"/>
      <c r="CC351" s="582"/>
      <c r="CD351" s="582"/>
      <c r="CE351" s="582"/>
      <c r="CF351" s="582"/>
      <c r="CG351" s="582"/>
      <c r="CH351" s="582"/>
      <c r="CI351" s="582"/>
      <c r="CJ351" s="582"/>
      <c r="CK351" s="582"/>
      <c r="CL351" s="582"/>
      <c r="CM351" s="582"/>
      <c r="CN351" s="582"/>
    </row>
    <row r="352" spans="1:92" s="574" customFormat="1" ht="14.15" customHeight="1" x14ac:dyDescent="0.25">
      <c r="A352" s="671">
        <f>A350+0.1</f>
        <v>4.3999999999999986</v>
      </c>
      <c r="B352" s="217" t="s">
        <v>566</v>
      </c>
      <c r="C352" s="217"/>
      <c r="D352" s="217"/>
      <c r="E352" s="366" t="s">
        <v>40</v>
      </c>
      <c r="F352" s="367"/>
      <c r="G352" s="368"/>
      <c r="H352" s="797"/>
    </row>
    <row r="353" spans="1:8" s="574" customFormat="1" ht="14.15" customHeight="1" x14ac:dyDescent="0.25">
      <c r="A353" s="214"/>
      <c r="B353" s="40" t="s">
        <v>21</v>
      </c>
      <c r="C353" s="185" t="s">
        <v>588</v>
      </c>
      <c r="D353" s="278"/>
      <c r="E353" s="210">
        <v>2</v>
      </c>
      <c r="F353" s="401"/>
      <c r="G353" s="378"/>
      <c r="H353" s="378"/>
    </row>
    <row r="354" spans="1:8" s="574" customFormat="1" ht="14.15" customHeight="1" x14ac:dyDescent="0.25">
      <c r="A354" s="214"/>
      <c r="B354" s="40" t="s">
        <v>22</v>
      </c>
      <c r="C354" s="185" t="s">
        <v>589</v>
      </c>
      <c r="D354" s="278"/>
      <c r="E354" s="210">
        <v>4</v>
      </c>
      <c r="F354" s="411"/>
      <c r="G354" s="400"/>
      <c r="H354" s="400"/>
    </row>
    <row r="355" spans="1:8" s="574" customFormat="1" ht="14.15" customHeight="1" x14ac:dyDescent="0.25">
      <c r="A355" s="215"/>
      <c r="B355" s="216" t="s">
        <v>23</v>
      </c>
      <c r="C355" s="193" t="s">
        <v>590</v>
      </c>
      <c r="D355" s="218"/>
      <c r="E355" s="210">
        <v>6</v>
      </c>
      <c r="F355" s="402"/>
      <c r="G355" s="379"/>
      <c r="H355" s="379"/>
    </row>
    <row r="356" spans="1:8" ht="14.15" customHeight="1" x14ac:dyDescent="0.25">
      <c r="A356" s="668">
        <f>A352+0.1</f>
        <v>4.4999999999999982</v>
      </c>
      <c r="B356" s="1" t="s">
        <v>170</v>
      </c>
      <c r="C356" s="1"/>
      <c r="D356" s="617"/>
      <c r="E356" s="354" t="s">
        <v>42</v>
      </c>
      <c r="F356" s="355"/>
      <c r="G356" s="356"/>
      <c r="H356" s="783"/>
    </row>
    <row r="357" spans="1:8" ht="14.15" customHeight="1" x14ac:dyDescent="0.25">
      <c r="A357" s="668"/>
      <c r="B357" s="590">
        <v>1</v>
      </c>
      <c r="C357" s="644" t="s">
        <v>167</v>
      </c>
      <c r="E357" s="210">
        <v>2</v>
      </c>
      <c r="F357" s="222"/>
      <c r="G357" s="321"/>
      <c r="H357" s="321"/>
    </row>
    <row r="358" spans="1:8" ht="14.15" customHeight="1" x14ac:dyDescent="0.25">
      <c r="A358" s="668"/>
      <c r="B358" s="590">
        <v>2</v>
      </c>
      <c r="C358" s="644" t="s">
        <v>168</v>
      </c>
      <c r="E358" s="210">
        <v>1</v>
      </c>
      <c r="F358" s="222"/>
      <c r="G358" s="321"/>
      <c r="H358" s="321"/>
    </row>
    <row r="359" spans="1:8" ht="14.15" customHeight="1" x14ac:dyDescent="0.25">
      <c r="A359" s="668"/>
      <c r="B359" s="590">
        <v>3</v>
      </c>
      <c r="C359" s="644" t="s">
        <v>169</v>
      </c>
      <c r="E359" s="210">
        <v>1</v>
      </c>
      <c r="F359" s="222"/>
      <c r="G359" s="321"/>
      <c r="H359" s="321"/>
    </row>
    <row r="360" spans="1:8" ht="14.15" customHeight="1" x14ac:dyDescent="0.25">
      <c r="A360" s="671">
        <f>A356+0.1</f>
        <v>4.5999999999999979</v>
      </c>
      <c r="B360" s="333" t="s">
        <v>102</v>
      </c>
      <c r="C360" s="333"/>
      <c r="D360" s="643"/>
      <c r="E360" s="366" t="s">
        <v>42</v>
      </c>
      <c r="F360" s="367"/>
      <c r="G360" s="368"/>
      <c r="H360" s="783"/>
    </row>
    <row r="361" spans="1:8" ht="27" customHeight="1" x14ac:dyDescent="0.25">
      <c r="A361" s="668"/>
      <c r="B361" s="590">
        <v>1</v>
      </c>
      <c r="C361" s="690" t="s">
        <v>672</v>
      </c>
      <c r="D361" s="690"/>
      <c r="E361" s="210">
        <v>2</v>
      </c>
      <c r="F361" s="222"/>
      <c r="G361" s="321"/>
      <c r="H361" s="321"/>
    </row>
    <row r="362" spans="1:8" ht="27" customHeight="1" x14ac:dyDescent="0.25">
      <c r="A362" s="668"/>
      <c r="B362" s="590">
        <f>B361+1</f>
        <v>2</v>
      </c>
      <c r="C362" s="690" t="s">
        <v>673</v>
      </c>
      <c r="D362" s="690"/>
      <c r="E362" s="210">
        <v>4</v>
      </c>
      <c r="F362" s="222"/>
      <c r="G362" s="321"/>
      <c r="H362" s="321"/>
    </row>
    <row r="363" spans="1:8" ht="14.15" customHeight="1" x14ac:dyDescent="0.25">
      <c r="A363" s="671">
        <f>A360+0.1</f>
        <v>4.6999999999999975</v>
      </c>
      <c r="B363" s="333" t="s">
        <v>85</v>
      </c>
      <c r="C363" s="333"/>
      <c r="D363" s="643"/>
      <c r="E363" s="354" t="s">
        <v>42</v>
      </c>
      <c r="F363" s="355"/>
      <c r="G363" s="356"/>
      <c r="H363" s="783"/>
    </row>
    <row r="364" spans="1:8" ht="27" customHeight="1" x14ac:dyDescent="0.25">
      <c r="A364" s="668"/>
      <c r="B364" s="590">
        <v>1</v>
      </c>
      <c r="C364" s="690" t="s">
        <v>674</v>
      </c>
      <c r="D364" s="690"/>
      <c r="E364" s="210">
        <v>2</v>
      </c>
      <c r="F364" s="222"/>
      <c r="G364" s="321"/>
      <c r="H364" s="321"/>
    </row>
    <row r="365" spans="1:8" ht="27" customHeight="1" x14ac:dyDescent="0.25">
      <c r="A365" s="668"/>
      <c r="B365" s="590">
        <f>B364+1</f>
        <v>2</v>
      </c>
      <c r="C365" s="690" t="s">
        <v>675</v>
      </c>
      <c r="D365" s="690"/>
      <c r="E365" s="210">
        <v>4</v>
      </c>
      <c r="F365" s="222"/>
      <c r="G365" s="221"/>
      <c r="H365" s="221"/>
    </row>
    <row r="366" spans="1:8" ht="14.15" customHeight="1" x14ac:dyDescent="0.25">
      <c r="A366" s="671">
        <f>A363+0.1</f>
        <v>4.7999999999999972</v>
      </c>
      <c r="B366" s="333" t="s">
        <v>68</v>
      </c>
      <c r="C366" s="333"/>
      <c r="D366" s="317"/>
      <c r="E366" s="354" t="s">
        <v>42</v>
      </c>
      <c r="F366" s="355"/>
      <c r="G366" s="356"/>
      <c r="H366" s="783"/>
    </row>
    <row r="367" spans="1:8" ht="14.15" customHeight="1" x14ac:dyDescent="0.25">
      <c r="A367" s="668"/>
      <c r="B367" s="590">
        <v>1</v>
      </c>
      <c r="C367" s="644" t="s">
        <v>310</v>
      </c>
      <c r="E367" s="210">
        <v>2</v>
      </c>
      <c r="F367" s="222"/>
      <c r="G367" s="321"/>
      <c r="H367" s="321"/>
    </row>
    <row r="368" spans="1:8" ht="14.15" customHeight="1" x14ac:dyDescent="0.25">
      <c r="A368" s="683"/>
      <c r="B368" s="593">
        <v>2</v>
      </c>
      <c r="C368" s="4" t="s">
        <v>311</v>
      </c>
      <c r="E368" s="210">
        <v>2</v>
      </c>
      <c r="F368" s="222"/>
      <c r="G368" s="321"/>
      <c r="H368" s="321"/>
    </row>
    <row r="369" spans="1:232" ht="14.15" customHeight="1" x14ac:dyDescent="0.25">
      <c r="A369" s="671">
        <f>A366+0.1</f>
        <v>4.8999999999999968</v>
      </c>
      <c r="B369" s="391" t="s">
        <v>312</v>
      </c>
      <c r="C369" s="391"/>
      <c r="D369" s="391"/>
      <c r="E369" s="210">
        <v>1</v>
      </c>
      <c r="F369" s="222"/>
      <c r="G369" s="321"/>
      <c r="H369" s="321"/>
    </row>
    <row r="370" spans="1:232" ht="14.15" customHeight="1" x14ac:dyDescent="0.25">
      <c r="A370" s="674">
        <v>4.0999999999999996</v>
      </c>
      <c r="B370" s="391" t="s">
        <v>270</v>
      </c>
      <c r="C370" s="391"/>
      <c r="D370" s="391"/>
      <c r="E370" s="354" t="s">
        <v>42</v>
      </c>
      <c r="F370" s="355"/>
      <c r="G370" s="356"/>
      <c r="H370" s="783"/>
    </row>
    <row r="371" spans="1:232" ht="14.15" customHeight="1" x14ac:dyDescent="0.25">
      <c r="A371" s="668"/>
      <c r="B371" s="632">
        <v>1</v>
      </c>
      <c r="C371" s="192" t="s">
        <v>481</v>
      </c>
      <c r="E371" s="206">
        <v>2</v>
      </c>
      <c r="F371" s="222"/>
      <c r="G371" s="281"/>
      <c r="H371" s="281"/>
    </row>
    <row r="372" spans="1:232" ht="14.15" customHeight="1" x14ac:dyDescent="0.25">
      <c r="A372" s="683"/>
      <c r="B372" s="637">
        <f>B371+1</f>
        <v>2</v>
      </c>
      <c r="C372" s="198" t="s">
        <v>482</v>
      </c>
      <c r="D372" s="594"/>
      <c r="E372" s="206">
        <v>2</v>
      </c>
      <c r="F372" s="222"/>
      <c r="G372" s="281"/>
      <c r="H372" s="281"/>
    </row>
    <row r="373" spans="1:232" s="682" customFormat="1" ht="14.15" customHeight="1" x14ac:dyDescent="0.25">
      <c r="A373" s="674">
        <f>A370+0.01</f>
        <v>4.1099999999999994</v>
      </c>
      <c r="B373" s="2" t="s">
        <v>508</v>
      </c>
      <c r="C373" s="201"/>
      <c r="D373" s="201"/>
      <c r="E373" s="206">
        <v>2</v>
      </c>
      <c r="F373" s="181"/>
      <c r="G373" s="282"/>
      <c r="H373" s="282"/>
      <c r="I373" s="581"/>
      <c r="J373" s="581"/>
      <c r="K373" s="581"/>
      <c r="L373" s="581"/>
      <c r="M373" s="581"/>
      <c r="N373" s="581"/>
      <c r="O373" s="581"/>
      <c r="P373" s="582"/>
      <c r="Q373" s="582"/>
      <c r="R373" s="582"/>
      <c r="S373" s="582"/>
      <c r="T373" s="582"/>
      <c r="U373" s="582"/>
      <c r="V373" s="582"/>
      <c r="W373" s="582"/>
      <c r="X373" s="582"/>
      <c r="Y373" s="582"/>
      <c r="Z373" s="582"/>
      <c r="AA373" s="582"/>
      <c r="AB373" s="582"/>
      <c r="AC373" s="582"/>
      <c r="AD373" s="582"/>
      <c r="AE373" s="582"/>
      <c r="AF373" s="582"/>
      <c r="AG373" s="582"/>
      <c r="AH373" s="582"/>
      <c r="AI373" s="582"/>
      <c r="AJ373" s="582"/>
      <c r="AK373" s="582"/>
      <c r="AL373" s="582"/>
      <c r="AM373" s="582"/>
      <c r="AN373" s="582"/>
      <c r="AO373" s="582"/>
      <c r="AP373" s="582"/>
      <c r="AQ373" s="582"/>
      <c r="AR373" s="582"/>
      <c r="AS373" s="582"/>
      <c r="AT373" s="582"/>
      <c r="AU373" s="582"/>
      <c r="AV373" s="582"/>
      <c r="AW373" s="582"/>
      <c r="AX373" s="582"/>
      <c r="AY373" s="582"/>
      <c r="AZ373" s="582"/>
      <c r="BA373" s="582"/>
      <c r="BB373" s="582"/>
      <c r="BC373" s="582"/>
      <c r="BD373" s="582"/>
      <c r="BE373" s="582"/>
      <c r="BF373" s="582"/>
      <c r="BG373" s="582"/>
      <c r="BH373" s="582"/>
      <c r="BI373" s="582"/>
      <c r="BJ373" s="582"/>
      <c r="BK373" s="582"/>
      <c r="BL373" s="582"/>
      <c r="BM373" s="582"/>
      <c r="BN373" s="582"/>
      <c r="BO373" s="582"/>
      <c r="BP373" s="582"/>
      <c r="BQ373" s="582"/>
      <c r="BR373" s="582"/>
      <c r="BS373" s="582"/>
      <c r="BT373" s="582"/>
      <c r="BU373" s="582"/>
      <c r="BV373" s="582"/>
      <c r="BW373" s="582"/>
      <c r="BX373" s="582"/>
      <c r="BY373" s="582"/>
      <c r="BZ373" s="582"/>
      <c r="CA373" s="582"/>
      <c r="CB373" s="582"/>
      <c r="CC373" s="582"/>
      <c r="CD373" s="582"/>
      <c r="CE373" s="582"/>
      <c r="CF373" s="582"/>
      <c r="CG373" s="582"/>
      <c r="CH373" s="582"/>
      <c r="CI373" s="582"/>
      <c r="CJ373" s="582"/>
      <c r="CK373" s="582"/>
      <c r="CL373" s="582"/>
      <c r="CM373" s="582"/>
      <c r="CN373" s="582"/>
      <c r="CO373" s="679"/>
      <c r="CP373" s="679"/>
      <c r="CQ373" s="679"/>
      <c r="CR373" s="679"/>
      <c r="CS373" s="679"/>
      <c r="CT373" s="679"/>
      <c r="CU373" s="679"/>
      <c r="CV373" s="679"/>
      <c r="CW373" s="679"/>
      <c r="CX373" s="679"/>
      <c r="CY373" s="679"/>
      <c r="CZ373" s="679"/>
      <c r="DA373" s="679"/>
      <c r="DB373" s="679"/>
      <c r="DC373" s="679"/>
      <c r="DD373" s="679"/>
      <c r="DE373" s="679"/>
      <c r="DF373" s="679"/>
      <c r="DG373" s="679"/>
      <c r="DH373" s="679"/>
      <c r="DI373" s="679"/>
      <c r="DJ373" s="679"/>
      <c r="DK373" s="679"/>
      <c r="DL373" s="679"/>
      <c r="DM373" s="679"/>
      <c r="DN373" s="679"/>
      <c r="DO373" s="679"/>
      <c r="DP373" s="679"/>
      <c r="DQ373" s="679"/>
      <c r="DR373" s="679"/>
      <c r="DS373" s="679"/>
      <c r="DT373" s="679"/>
      <c r="DU373" s="679"/>
      <c r="DV373" s="679"/>
      <c r="DW373" s="679"/>
      <c r="DX373" s="679"/>
      <c r="DY373" s="679"/>
      <c r="DZ373" s="679"/>
      <c r="EA373" s="679"/>
      <c r="EB373" s="679"/>
      <c r="EC373" s="679"/>
      <c r="ED373" s="679"/>
      <c r="EE373" s="679"/>
      <c r="EF373" s="679"/>
      <c r="EG373" s="679"/>
      <c r="EH373" s="679"/>
      <c r="EI373" s="679"/>
      <c r="EJ373" s="679"/>
      <c r="EK373" s="679"/>
      <c r="EL373" s="679"/>
      <c r="EM373" s="679"/>
      <c r="EN373" s="679"/>
      <c r="EO373" s="679"/>
      <c r="EP373" s="679"/>
      <c r="EQ373" s="679"/>
      <c r="ER373" s="679"/>
      <c r="ES373" s="679"/>
      <c r="ET373" s="679"/>
      <c r="EU373" s="679"/>
      <c r="EV373" s="679"/>
      <c r="EW373" s="679"/>
      <c r="EX373" s="679"/>
      <c r="EY373" s="679"/>
      <c r="EZ373" s="679"/>
      <c r="FA373" s="679"/>
      <c r="FB373" s="679"/>
      <c r="FC373" s="679"/>
      <c r="FD373" s="679"/>
      <c r="FE373" s="679"/>
      <c r="FF373" s="679"/>
      <c r="FG373" s="679"/>
      <c r="FH373" s="679"/>
      <c r="FI373" s="679"/>
      <c r="FJ373" s="679"/>
      <c r="FK373" s="679"/>
      <c r="FL373" s="679"/>
      <c r="FM373" s="679"/>
      <c r="FN373" s="679"/>
      <c r="FO373" s="679"/>
      <c r="FP373" s="679"/>
      <c r="FQ373" s="679"/>
      <c r="FR373" s="679"/>
      <c r="FS373" s="679"/>
      <c r="FT373" s="679"/>
      <c r="FU373" s="679"/>
      <c r="FV373" s="679"/>
      <c r="FW373" s="679"/>
      <c r="FX373" s="679"/>
      <c r="FY373" s="679"/>
      <c r="FZ373" s="679"/>
      <c r="GA373" s="679"/>
      <c r="GB373" s="679"/>
      <c r="GC373" s="679"/>
      <c r="GD373" s="679"/>
      <c r="GE373" s="679"/>
      <c r="GF373" s="679"/>
      <c r="GG373" s="679"/>
      <c r="GH373" s="679"/>
      <c r="GI373" s="679"/>
      <c r="GJ373" s="679"/>
      <c r="GK373" s="679"/>
      <c r="GL373" s="679"/>
      <c r="GM373" s="679"/>
      <c r="GN373" s="679"/>
      <c r="GO373" s="679"/>
      <c r="GP373" s="679"/>
      <c r="GQ373" s="679"/>
      <c r="GR373" s="679"/>
      <c r="GS373" s="679"/>
      <c r="GT373" s="679"/>
      <c r="GU373" s="679"/>
      <c r="GV373" s="679"/>
      <c r="GW373" s="679"/>
      <c r="GX373" s="679"/>
      <c r="GY373" s="679"/>
      <c r="GZ373" s="679"/>
      <c r="HA373" s="679"/>
      <c r="HB373" s="679"/>
      <c r="HC373" s="679"/>
      <c r="HD373" s="679"/>
      <c r="HE373" s="679"/>
      <c r="HF373" s="679"/>
      <c r="HG373" s="679"/>
      <c r="HH373" s="679"/>
      <c r="HI373" s="679"/>
      <c r="HJ373" s="679"/>
      <c r="HK373" s="679"/>
      <c r="HL373" s="679"/>
      <c r="HM373" s="679"/>
      <c r="HN373" s="679"/>
      <c r="HO373" s="679"/>
      <c r="HP373" s="679"/>
      <c r="HQ373" s="679"/>
      <c r="HR373" s="679"/>
      <c r="HS373" s="679"/>
      <c r="HT373" s="679"/>
      <c r="HU373" s="679"/>
      <c r="HV373" s="679"/>
      <c r="HW373" s="679"/>
      <c r="HX373" s="679"/>
    </row>
    <row r="374" spans="1:232" s="583" customFormat="1" ht="15" customHeight="1" x14ac:dyDescent="0.35">
      <c r="A374" s="509" t="s">
        <v>48</v>
      </c>
      <c r="B374" s="510"/>
      <c r="C374" s="510"/>
      <c r="D374" s="510"/>
      <c r="E374" s="486"/>
      <c r="F374" s="484"/>
      <c r="G374" s="487"/>
      <c r="H374" s="782"/>
      <c r="I374" s="581"/>
      <c r="J374" s="581"/>
      <c r="K374" s="581"/>
      <c r="L374" s="581"/>
      <c r="M374" s="581"/>
      <c r="N374" s="581"/>
      <c r="O374" s="581"/>
      <c r="P374" s="582"/>
      <c r="Q374" s="582"/>
      <c r="R374" s="582"/>
      <c r="S374" s="582"/>
      <c r="T374" s="582"/>
      <c r="U374" s="582"/>
      <c r="V374" s="582"/>
      <c r="W374" s="582"/>
      <c r="X374" s="582"/>
      <c r="Y374" s="582"/>
      <c r="Z374" s="582"/>
      <c r="AA374" s="582"/>
      <c r="AB374" s="582"/>
      <c r="AC374" s="582"/>
      <c r="AD374" s="582"/>
      <c r="AE374" s="582"/>
      <c r="AF374" s="582"/>
      <c r="AG374" s="582"/>
      <c r="AH374" s="582"/>
      <c r="AI374" s="582"/>
      <c r="AJ374" s="582"/>
      <c r="AK374" s="582"/>
      <c r="AL374" s="582"/>
      <c r="AM374" s="582"/>
      <c r="AN374" s="582"/>
      <c r="AO374" s="582"/>
      <c r="AP374" s="582"/>
      <c r="AQ374" s="582"/>
      <c r="AR374" s="582"/>
      <c r="AS374" s="582"/>
      <c r="AT374" s="582"/>
      <c r="AU374" s="582"/>
      <c r="AV374" s="582"/>
      <c r="AW374" s="582"/>
      <c r="AX374" s="582"/>
      <c r="AY374" s="582"/>
      <c r="AZ374" s="582"/>
      <c r="BA374" s="582"/>
      <c r="BB374" s="582"/>
      <c r="BC374" s="582"/>
      <c r="BD374" s="582"/>
      <c r="BE374" s="582"/>
      <c r="BF374" s="582"/>
      <c r="BG374" s="582"/>
      <c r="BH374" s="582"/>
      <c r="BI374" s="582"/>
      <c r="BJ374" s="582"/>
      <c r="BK374" s="582"/>
      <c r="BL374" s="582"/>
      <c r="BM374" s="582"/>
      <c r="BN374" s="582"/>
      <c r="BO374" s="582"/>
      <c r="BP374" s="582"/>
      <c r="BQ374" s="582"/>
      <c r="BR374" s="582"/>
      <c r="BS374" s="582"/>
      <c r="BT374" s="582"/>
      <c r="BU374" s="582"/>
      <c r="BV374" s="582"/>
      <c r="BW374" s="582"/>
      <c r="BX374" s="582"/>
      <c r="BY374" s="582"/>
      <c r="BZ374" s="582"/>
      <c r="CA374" s="582"/>
      <c r="CB374" s="582"/>
      <c r="CC374" s="582"/>
      <c r="CD374" s="582"/>
      <c r="CE374" s="582"/>
      <c r="CF374" s="582"/>
      <c r="CG374" s="582"/>
      <c r="CH374" s="582"/>
      <c r="CI374" s="582"/>
      <c r="CJ374" s="582"/>
      <c r="CK374" s="582"/>
      <c r="CL374" s="582"/>
      <c r="CM374" s="582"/>
      <c r="CN374" s="582"/>
    </row>
    <row r="375" spans="1:232" s="583" customFormat="1" ht="15" customHeight="1" x14ac:dyDescent="0.35">
      <c r="A375" s="492" t="s">
        <v>512</v>
      </c>
      <c r="B375" s="493"/>
      <c r="C375" s="493"/>
      <c r="D375" s="493"/>
      <c r="E375" s="494"/>
      <c r="F375" s="493"/>
      <c r="G375" s="495"/>
      <c r="H375" s="780"/>
      <c r="I375" s="581"/>
      <c r="J375" s="581"/>
      <c r="K375" s="581"/>
      <c r="L375" s="581"/>
      <c r="M375" s="581"/>
      <c r="N375" s="581"/>
      <c r="O375" s="581"/>
      <c r="P375" s="582"/>
      <c r="Q375" s="582"/>
      <c r="R375" s="582"/>
      <c r="S375" s="582"/>
      <c r="T375" s="582"/>
      <c r="U375" s="582"/>
      <c r="V375" s="582"/>
      <c r="W375" s="582"/>
      <c r="X375" s="582"/>
      <c r="Y375" s="582"/>
      <c r="Z375" s="582"/>
      <c r="AA375" s="582"/>
      <c r="AB375" s="582"/>
      <c r="AC375" s="582"/>
      <c r="AD375" s="582"/>
      <c r="AE375" s="582"/>
      <c r="AF375" s="582"/>
      <c r="AG375" s="582"/>
      <c r="AH375" s="582"/>
      <c r="AI375" s="582"/>
      <c r="AJ375" s="582"/>
      <c r="AK375" s="582"/>
      <c r="AL375" s="582"/>
      <c r="AM375" s="582"/>
      <c r="AN375" s="582"/>
      <c r="AO375" s="582"/>
      <c r="AP375" s="582"/>
      <c r="AQ375" s="582"/>
      <c r="AR375" s="582"/>
      <c r="AS375" s="582"/>
      <c r="AT375" s="582"/>
      <c r="AU375" s="582"/>
      <c r="AV375" s="582"/>
      <c r="AW375" s="582"/>
      <c r="AX375" s="582"/>
      <c r="AY375" s="582"/>
      <c r="AZ375" s="582"/>
      <c r="BA375" s="582"/>
      <c r="BB375" s="582"/>
      <c r="BC375" s="582"/>
      <c r="BD375" s="582"/>
      <c r="BE375" s="582"/>
      <c r="BF375" s="582"/>
      <c r="BG375" s="582"/>
      <c r="BH375" s="582"/>
      <c r="BI375" s="582"/>
      <c r="BJ375" s="582"/>
      <c r="BK375" s="582"/>
      <c r="BL375" s="582"/>
      <c r="BM375" s="582"/>
      <c r="BN375" s="582"/>
      <c r="BO375" s="582"/>
      <c r="BP375" s="582"/>
      <c r="BQ375" s="582"/>
      <c r="BR375" s="582"/>
      <c r="BS375" s="582"/>
      <c r="BT375" s="582"/>
      <c r="BU375" s="582"/>
      <c r="BV375" s="582"/>
      <c r="BW375" s="582"/>
      <c r="BX375" s="582"/>
      <c r="BY375" s="582"/>
      <c r="BZ375" s="582"/>
      <c r="CA375" s="582"/>
      <c r="CB375" s="582"/>
      <c r="CC375" s="582"/>
      <c r="CD375" s="582"/>
      <c r="CE375" s="582"/>
      <c r="CF375" s="582"/>
      <c r="CG375" s="582"/>
      <c r="CH375" s="582"/>
      <c r="CI375" s="582"/>
      <c r="CJ375" s="582"/>
      <c r="CK375" s="582"/>
      <c r="CL375" s="582"/>
      <c r="CM375" s="582"/>
      <c r="CN375" s="582"/>
    </row>
    <row r="376" spans="1:232" ht="14.15" customHeight="1" x14ac:dyDescent="0.25">
      <c r="A376" s="667">
        <v>5</v>
      </c>
      <c r="B376" s="330" t="s">
        <v>313</v>
      </c>
      <c r="C376" s="322"/>
      <c r="D376" s="322"/>
      <c r="E376" s="206">
        <v>2</v>
      </c>
      <c r="F376" s="222"/>
      <c r="G376" s="316"/>
      <c r="H376" s="281"/>
    </row>
    <row r="377" spans="1:232" ht="14.15" customHeight="1" x14ac:dyDescent="0.25">
      <c r="A377" s="668">
        <f>A376+0.1</f>
        <v>5.0999999999999996</v>
      </c>
      <c r="B377" s="8" t="s">
        <v>381</v>
      </c>
      <c r="C377" s="1"/>
      <c r="D377" s="1"/>
      <c r="E377" s="206">
        <v>2</v>
      </c>
      <c r="F377" s="222"/>
      <c r="G377" s="316"/>
      <c r="H377" s="281"/>
    </row>
    <row r="378" spans="1:232" ht="23.15" customHeight="1" thickBot="1" x14ac:dyDescent="0.3">
      <c r="A378" s="58" t="s">
        <v>359</v>
      </c>
      <c r="B378" s="56"/>
      <c r="C378" s="56"/>
      <c r="D378" s="691"/>
      <c r="E378" s="234"/>
      <c r="F378" s="249">
        <f>SUM(F198:F377)</f>
        <v>0</v>
      </c>
      <c r="G378" s="235">
        <f>SUMIF(G198:G377,"Y",F198:F377)</f>
        <v>0</v>
      </c>
      <c r="H378" s="784"/>
    </row>
    <row r="379" spans="1:232" s="574" customFormat="1" ht="3.75" customHeight="1" thickBot="1" x14ac:dyDescent="0.3">
      <c r="A379" s="596"/>
      <c r="B379" s="571"/>
      <c r="C379" s="571"/>
      <c r="D379" s="571"/>
      <c r="E379" s="626"/>
      <c r="F379" s="582"/>
      <c r="G379" s="582"/>
      <c r="H379" s="785"/>
    </row>
    <row r="380" spans="1:232" s="583" customFormat="1" ht="20" customHeight="1" x14ac:dyDescent="0.35">
      <c r="A380" s="518" t="s">
        <v>125</v>
      </c>
      <c r="B380" s="519"/>
      <c r="C380" s="519"/>
      <c r="D380" s="519"/>
      <c r="E380" s="519"/>
      <c r="F380" s="519"/>
      <c r="G380" s="520"/>
      <c r="H380" s="776"/>
      <c r="I380" s="581"/>
      <c r="J380" s="581"/>
      <c r="K380" s="581"/>
      <c r="L380" s="581"/>
      <c r="M380" s="581"/>
      <c r="N380" s="581"/>
      <c r="O380" s="581"/>
      <c r="P380" s="582"/>
      <c r="Q380" s="582"/>
      <c r="R380" s="582"/>
      <c r="S380" s="582"/>
      <c r="T380" s="582"/>
      <c r="U380" s="582"/>
      <c r="V380" s="582"/>
      <c r="W380" s="582"/>
      <c r="X380" s="582"/>
      <c r="Y380" s="582"/>
      <c r="Z380" s="582"/>
      <c r="AA380" s="582"/>
      <c r="AB380" s="582"/>
      <c r="AC380" s="582"/>
      <c r="AD380" s="582"/>
      <c r="AE380" s="582"/>
      <c r="AF380" s="582"/>
      <c r="AG380" s="582"/>
      <c r="AH380" s="582"/>
      <c r="AI380" s="582"/>
      <c r="AJ380" s="582"/>
      <c r="AK380" s="582"/>
      <c r="AL380" s="582"/>
      <c r="AM380" s="582"/>
      <c r="AN380" s="582"/>
      <c r="AO380" s="582"/>
      <c r="AP380" s="582"/>
      <c r="AQ380" s="582"/>
      <c r="AR380" s="582"/>
      <c r="AS380" s="582"/>
      <c r="AT380" s="582"/>
      <c r="AU380" s="582"/>
      <c r="AV380" s="582"/>
      <c r="AW380" s="582"/>
      <c r="AX380" s="582"/>
      <c r="AY380" s="582"/>
      <c r="AZ380" s="582"/>
      <c r="BA380" s="582"/>
      <c r="BB380" s="582"/>
      <c r="BC380" s="582"/>
      <c r="BD380" s="582"/>
      <c r="BE380" s="582"/>
      <c r="BF380" s="582"/>
      <c r="BG380" s="582"/>
      <c r="BH380" s="582"/>
      <c r="BI380" s="582"/>
      <c r="BJ380" s="582"/>
      <c r="BK380" s="582"/>
      <c r="BL380" s="582"/>
      <c r="BM380" s="582"/>
      <c r="BN380" s="582"/>
      <c r="BO380" s="582"/>
      <c r="BP380" s="582"/>
      <c r="BQ380" s="582"/>
      <c r="BR380" s="582"/>
      <c r="BS380" s="582"/>
      <c r="BT380" s="582"/>
      <c r="BU380" s="582"/>
      <c r="BV380" s="582"/>
      <c r="BW380" s="582"/>
      <c r="BX380" s="582"/>
      <c r="BY380" s="582"/>
      <c r="BZ380" s="582"/>
      <c r="CA380" s="582"/>
      <c r="CB380" s="582"/>
      <c r="CC380" s="582"/>
      <c r="CD380" s="582"/>
      <c r="CE380" s="582"/>
      <c r="CF380" s="582"/>
      <c r="CG380" s="582"/>
      <c r="CH380" s="582"/>
      <c r="CI380" s="582"/>
      <c r="CJ380" s="582"/>
      <c r="CK380" s="582"/>
      <c r="CL380" s="582"/>
      <c r="CM380" s="582"/>
      <c r="CN380" s="582"/>
    </row>
    <row r="381" spans="1:232" s="583" customFormat="1" ht="15" customHeight="1" x14ac:dyDescent="0.35">
      <c r="A381" s="483" t="s">
        <v>129</v>
      </c>
      <c r="B381" s="484"/>
      <c r="C381" s="484"/>
      <c r="D381" s="484"/>
      <c r="E381" s="486"/>
      <c r="F381" s="484"/>
      <c r="G381" s="487"/>
      <c r="H381" s="782"/>
      <c r="I381" s="581"/>
      <c r="J381" s="581"/>
      <c r="K381" s="581"/>
      <c r="L381" s="581"/>
      <c r="M381" s="581"/>
      <c r="N381" s="581"/>
      <c r="O381" s="581"/>
      <c r="P381" s="582"/>
      <c r="Q381" s="582"/>
      <c r="R381" s="582"/>
      <c r="S381" s="582"/>
      <c r="T381" s="582"/>
      <c r="U381" s="582"/>
      <c r="V381" s="582"/>
      <c r="W381" s="582"/>
      <c r="X381" s="582"/>
      <c r="Y381" s="582"/>
      <c r="Z381" s="582"/>
      <c r="AA381" s="582"/>
      <c r="AB381" s="582"/>
      <c r="AC381" s="582"/>
      <c r="AD381" s="582"/>
      <c r="AE381" s="582"/>
      <c r="AF381" s="582"/>
      <c r="AG381" s="582"/>
      <c r="AH381" s="582"/>
      <c r="AI381" s="582"/>
      <c r="AJ381" s="582"/>
      <c r="AK381" s="582"/>
      <c r="AL381" s="582"/>
      <c r="AM381" s="582"/>
      <c r="AN381" s="582"/>
      <c r="AO381" s="582"/>
      <c r="AP381" s="582"/>
      <c r="AQ381" s="582"/>
      <c r="AR381" s="582"/>
      <c r="AS381" s="582"/>
      <c r="AT381" s="582"/>
      <c r="AU381" s="582"/>
      <c r="AV381" s="582"/>
      <c r="AW381" s="582"/>
      <c r="AX381" s="582"/>
      <c r="AY381" s="582"/>
      <c r="AZ381" s="582"/>
      <c r="BA381" s="582"/>
      <c r="BB381" s="582"/>
      <c r="BC381" s="582"/>
      <c r="BD381" s="582"/>
      <c r="BE381" s="582"/>
      <c r="BF381" s="582"/>
      <c r="BG381" s="582"/>
      <c r="BH381" s="582"/>
      <c r="BI381" s="582"/>
      <c r="BJ381" s="582"/>
      <c r="BK381" s="582"/>
      <c r="BL381" s="582"/>
      <c r="BM381" s="582"/>
      <c r="BN381" s="582"/>
      <c r="BO381" s="582"/>
      <c r="BP381" s="582"/>
      <c r="BQ381" s="582"/>
      <c r="BR381" s="582"/>
      <c r="BS381" s="582"/>
      <c r="BT381" s="582"/>
      <c r="BU381" s="582"/>
      <c r="BV381" s="582"/>
      <c r="BW381" s="582"/>
      <c r="BX381" s="582"/>
      <c r="BY381" s="582"/>
      <c r="BZ381" s="582"/>
      <c r="CA381" s="582"/>
      <c r="CB381" s="582"/>
      <c r="CC381" s="582"/>
      <c r="CD381" s="582"/>
      <c r="CE381" s="582"/>
      <c r="CF381" s="582"/>
      <c r="CG381" s="582"/>
      <c r="CH381" s="582"/>
      <c r="CI381" s="582"/>
      <c r="CJ381" s="582"/>
      <c r="CK381" s="582"/>
      <c r="CL381" s="582"/>
      <c r="CM381" s="582"/>
      <c r="CN381" s="582"/>
    </row>
    <row r="382" spans="1:232" s="583" customFormat="1" ht="15" customHeight="1" x14ac:dyDescent="0.35">
      <c r="A382" s="502" t="s">
        <v>513</v>
      </c>
      <c r="B382" s="507"/>
      <c r="C382" s="507"/>
      <c r="D382" s="507"/>
      <c r="E382" s="505"/>
      <c r="F382" s="507"/>
      <c r="G382" s="506"/>
      <c r="H382" s="775"/>
      <c r="I382" s="581"/>
      <c r="J382" s="581"/>
      <c r="K382" s="581"/>
      <c r="L382" s="581"/>
      <c r="M382" s="581"/>
      <c r="N382" s="581"/>
      <c r="O382" s="581"/>
      <c r="P382" s="582"/>
      <c r="Q382" s="582"/>
      <c r="R382" s="582"/>
      <c r="S382" s="582"/>
      <c r="T382" s="582"/>
      <c r="U382" s="582"/>
      <c r="V382" s="582"/>
      <c r="W382" s="582"/>
      <c r="X382" s="582"/>
      <c r="Y382" s="582"/>
      <c r="Z382" s="582"/>
      <c r="AA382" s="582"/>
      <c r="AB382" s="582"/>
      <c r="AC382" s="582"/>
      <c r="AD382" s="582"/>
      <c r="AE382" s="582"/>
      <c r="AF382" s="582"/>
      <c r="AG382" s="582"/>
      <c r="AH382" s="582"/>
      <c r="AI382" s="582"/>
      <c r="AJ382" s="582"/>
      <c r="AK382" s="582"/>
      <c r="AL382" s="582"/>
      <c r="AM382" s="582"/>
      <c r="AN382" s="582"/>
      <c r="AO382" s="582"/>
      <c r="AP382" s="582"/>
      <c r="AQ382" s="582"/>
      <c r="AR382" s="582"/>
      <c r="AS382" s="582"/>
      <c r="AT382" s="582"/>
      <c r="AU382" s="582"/>
      <c r="AV382" s="582"/>
      <c r="AW382" s="582"/>
      <c r="AX382" s="582"/>
      <c r="AY382" s="582"/>
      <c r="AZ382" s="582"/>
      <c r="BA382" s="582"/>
      <c r="BB382" s="582"/>
      <c r="BC382" s="582"/>
      <c r="BD382" s="582"/>
      <c r="BE382" s="582"/>
      <c r="BF382" s="582"/>
      <c r="BG382" s="582"/>
      <c r="BH382" s="582"/>
      <c r="BI382" s="582"/>
      <c r="BJ382" s="582"/>
      <c r="BK382" s="582"/>
      <c r="BL382" s="582"/>
      <c r="BM382" s="582"/>
      <c r="BN382" s="582"/>
      <c r="BO382" s="582"/>
      <c r="BP382" s="582"/>
      <c r="BQ382" s="582"/>
      <c r="BR382" s="582"/>
      <c r="BS382" s="582"/>
      <c r="BT382" s="582"/>
      <c r="BU382" s="582"/>
      <c r="BV382" s="582"/>
      <c r="BW382" s="582"/>
      <c r="BX382" s="582"/>
      <c r="BY382" s="582"/>
      <c r="BZ382" s="582"/>
      <c r="CA382" s="582"/>
      <c r="CB382" s="582"/>
      <c r="CC382" s="582"/>
      <c r="CD382" s="582"/>
      <c r="CE382" s="582"/>
      <c r="CF382" s="582"/>
      <c r="CG382" s="582"/>
      <c r="CH382" s="582"/>
      <c r="CI382" s="582"/>
      <c r="CJ382" s="582"/>
      <c r="CK382" s="582"/>
      <c r="CL382" s="582"/>
      <c r="CM382" s="582"/>
      <c r="CN382" s="582"/>
    </row>
    <row r="383" spans="1:232" ht="27" customHeight="1" x14ac:dyDescent="0.25">
      <c r="A383" s="692">
        <v>1</v>
      </c>
      <c r="B383" s="693" t="s">
        <v>445</v>
      </c>
      <c r="C383" s="693"/>
      <c r="D383" s="693"/>
      <c r="E383" s="694" t="s">
        <v>44</v>
      </c>
      <c r="F383" s="695"/>
      <c r="G383" s="696"/>
      <c r="H383" s="783"/>
    </row>
    <row r="384" spans="1:232" ht="14.15" customHeight="1" x14ac:dyDescent="0.25">
      <c r="A384" s="692"/>
      <c r="B384" s="590">
        <v>1</v>
      </c>
      <c r="C384" s="436" t="s">
        <v>256</v>
      </c>
      <c r="D384" s="436"/>
      <c r="E384" s="239" t="s">
        <v>10</v>
      </c>
      <c r="F384" s="239" t="s">
        <v>10</v>
      </c>
      <c r="G384" s="316"/>
      <c r="H384" s="321"/>
    </row>
    <row r="385" spans="1:92" ht="14.15" customHeight="1" x14ac:dyDescent="0.25">
      <c r="A385" s="692"/>
      <c r="B385" s="590">
        <v>2</v>
      </c>
      <c r="C385" s="436" t="s">
        <v>257</v>
      </c>
      <c r="D385" s="436"/>
      <c r="E385" s="243" t="s">
        <v>10</v>
      </c>
      <c r="F385" s="239" t="s">
        <v>10</v>
      </c>
      <c r="G385" s="316"/>
      <c r="H385" s="312"/>
    </row>
    <row r="386" spans="1:92" ht="14.15" customHeight="1" x14ac:dyDescent="0.25">
      <c r="A386" s="692"/>
      <c r="B386" s="590">
        <v>3</v>
      </c>
      <c r="C386" s="436" t="s">
        <v>686</v>
      </c>
      <c r="D386" s="436"/>
      <c r="E386" s="243" t="s">
        <v>10</v>
      </c>
      <c r="F386" s="239" t="s">
        <v>10</v>
      </c>
      <c r="G386" s="316"/>
      <c r="H386" s="312"/>
    </row>
    <row r="387" spans="1:92" ht="14.15" customHeight="1" x14ac:dyDescent="0.25">
      <c r="A387" s="692"/>
      <c r="B387" s="590">
        <v>4</v>
      </c>
      <c r="C387" s="436" t="s">
        <v>409</v>
      </c>
      <c r="D387" s="436"/>
      <c r="E387" s="243" t="s">
        <v>10</v>
      </c>
      <c r="F387" s="239" t="s">
        <v>10</v>
      </c>
      <c r="G387" s="316"/>
      <c r="H387" s="312"/>
    </row>
    <row r="388" spans="1:92" ht="14.15" customHeight="1" x14ac:dyDescent="0.25">
      <c r="A388" s="692"/>
      <c r="B388" s="590">
        <v>5</v>
      </c>
      <c r="C388" s="436" t="s">
        <v>478</v>
      </c>
      <c r="D388" s="436"/>
      <c r="E388" s="243" t="s">
        <v>10</v>
      </c>
      <c r="F388" s="239" t="s">
        <v>10</v>
      </c>
      <c r="G388" s="316"/>
      <c r="H388" s="312"/>
    </row>
    <row r="389" spans="1:92" ht="27" customHeight="1" x14ac:dyDescent="0.25">
      <c r="A389" s="692"/>
      <c r="B389" s="590">
        <v>6</v>
      </c>
      <c r="C389" s="436" t="s">
        <v>437</v>
      </c>
      <c r="D389" s="436"/>
      <c r="E389" s="243" t="s">
        <v>10</v>
      </c>
      <c r="F389" s="239" t="s">
        <v>10</v>
      </c>
      <c r="G389" s="316"/>
      <c r="H389" s="312"/>
    </row>
    <row r="390" spans="1:92" ht="14.15" customHeight="1" x14ac:dyDescent="0.25">
      <c r="A390" s="697"/>
      <c r="B390" s="590">
        <v>7</v>
      </c>
      <c r="C390" s="436" t="s">
        <v>676</v>
      </c>
      <c r="D390" s="436"/>
      <c r="E390" s="243" t="s">
        <v>10</v>
      </c>
      <c r="F390" s="239" t="s">
        <v>10</v>
      </c>
      <c r="G390" s="316"/>
      <c r="H390" s="312"/>
    </row>
    <row r="391" spans="1:92" ht="27" customHeight="1" x14ac:dyDescent="0.25">
      <c r="A391" s="698"/>
      <c r="B391" s="593">
        <f>B390+1</f>
        <v>8</v>
      </c>
      <c r="C391" s="446" t="s">
        <v>410</v>
      </c>
      <c r="D391" s="446"/>
      <c r="E391" s="250" t="s">
        <v>10</v>
      </c>
      <c r="F391" s="239" t="s">
        <v>10</v>
      </c>
      <c r="G391" s="316"/>
      <c r="H391" s="312"/>
    </row>
    <row r="392" spans="1:92" ht="13" customHeight="1" x14ac:dyDescent="0.25">
      <c r="A392" s="698" t="s">
        <v>680</v>
      </c>
      <c r="B392" s="699" t="s">
        <v>682</v>
      </c>
      <c r="C392" s="325"/>
      <c r="D392" s="325"/>
      <c r="E392" s="250" t="s">
        <v>10</v>
      </c>
      <c r="F392" s="239" t="s">
        <v>10</v>
      </c>
      <c r="G392" s="316"/>
      <c r="H392" s="312"/>
    </row>
    <row r="393" spans="1:92" ht="13" customHeight="1" x14ac:dyDescent="0.25">
      <c r="A393" s="698" t="s">
        <v>681</v>
      </c>
      <c r="B393" s="699" t="s">
        <v>683</v>
      </c>
      <c r="C393" s="325"/>
      <c r="D393" s="325"/>
      <c r="E393" s="250" t="s">
        <v>10</v>
      </c>
      <c r="F393" s="239" t="s">
        <v>10</v>
      </c>
      <c r="G393" s="316"/>
      <c r="H393" s="312"/>
    </row>
    <row r="394" spans="1:92" ht="14.15" customHeight="1" x14ac:dyDescent="0.25">
      <c r="A394" s="698">
        <f>A383+0.1</f>
        <v>1.1000000000000001</v>
      </c>
      <c r="B394" s="363" t="s">
        <v>314</v>
      </c>
      <c r="C394" s="363"/>
      <c r="D394" s="363"/>
      <c r="E394" s="209" t="s">
        <v>10</v>
      </c>
      <c r="F394" s="239" t="s">
        <v>10</v>
      </c>
      <c r="G394" s="316"/>
      <c r="H394" s="316"/>
    </row>
    <row r="395" spans="1:92" ht="14.15" customHeight="1" x14ac:dyDescent="0.25">
      <c r="A395" s="698">
        <f>A394+0.1</f>
        <v>1.2000000000000002</v>
      </c>
      <c r="B395" s="363" t="s">
        <v>362</v>
      </c>
      <c r="C395" s="363"/>
      <c r="D395" s="363"/>
      <c r="E395" s="239" t="s">
        <v>10</v>
      </c>
      <c r="F395" s="239" t="s">
        <v>10</v>
      </c>
      <c r="G395" s="316"/>
      <c r="H395" s="312"/>
    </row>
    <row r="396" spans="1:92" ht="14.15" customHeight="1" x14ac:dyDescent="0.25">
      <c r="A396" s="698">
        <f>A395+0.1</f>
        <v>1.3000000000000003</v>
      </c>
      <c r="B396" s="4" t="s">
        <v>258</v>
      </c>
      <c r="C396" s="4"/>
      <c r="D396" s="4"/>
      <c r="E396" s="239" t="s">
        <v>10</v>
      </c>
      <c r="F396" s="239" t="s">
        <v>10</v>
      </c>
      <c r="G396" s="316"/>
      <c r="H396" s="312"/>
    </row>
    <row r="397" spans="1:92" ht="14.15" customHeight="1" x14ac:dyDescent="0.25">
      <c r="A397" s="698">
        <f>A396+0.1</f>
        <v>1.4000000000000004</v>
      </c>
      <c r="B397" s="322" t="s">
        <v>86</v>
      </c>
      <c r="C397" s="322"/>
      <c r="D397" s="639"/>
      <c r="E397" s="210" t="s">
        <v>10</v>
      </c>
      <c r="F397" s="239" t="s">
        <v>10</v>
      </c>
      <c r="G397" s="316"/>
      <c r="H397" s="221"/>
    </row>
    <row r="398" spans="1:92" ht="14.15" customHeight="1" x14ac:dyDescent="0.25">
      <c r="A398" s="700">
        <f>A397+0.1</f>
        <v>1.5000000000000004</v>
      </c>
      <c r="B398" s="322" t="s">
        <v>49</v>
      </c>
      <c r="C398" s="322"/>
      <c r="D398" s="322"/>
      <c r="E398" s="239" t="s">
        <v>10</v>
      </c>
      <c r="F398" s="239" t="s">
        <v>10</v>
      </c>
      <c r="G398" s="316"/>
      <c r="H398" s="321"/>
    </row>
    <row r="399" spans="1:92" s="583" customFormat="1" ht="15" customHeight="1" x14ac:dyDescent="0.35">
      <c r="A399" s="492" t="s">
        <v>573</v>
      </c>
      <c r="B399" s="493"/>
      <c r="C399" s="493"/>
      <c r="D399" s="493"/>
      <c r="E399" s="494"/>
      <c r="F399" s="493"/>
      <c r="G399" s="495"/>
      <c r="H399" s="780"/>
      <c r="I399" s="581"/>
      <c r="J399" s="581"/>
      <c r="K399" s="581"/>
      <c r="L399" s="581"/>
      <c r="M399" s="581"/>
      <c r="N399" s="581"/>
      <c r="O399" s="581"/>
      <c r="P399" s="582"/>
      <c r="Q399" s="582"/>
      <c r="R399" s="582"/>
      <c r="S399" s="582"/>
      <c r="T399" s="582"/>
      <c r="U399" s="582"/>
      <c r="V399" s="582"/>
      <c r="W399" s="582"/>
      <c r="X399" s="582"/>
      <c r="Y399" s="582"/>
      <c r="Z399" s="582"/>
      <c r="AA399" s="582"/>
      <c r="AB399" s="582"/>
      <c r="AC399" s="582"/>
      <c r="AD399" s="582"/>
      <c r="AE399" s="582"/>
      <c r="AF399" s="582"/>
      <c r="AG399" s="582"/>
      <c r="AH399" s="582"/>
      <c r="AI399" s="582"/>
      <c r="AJ399" s="582"/>
      <c r="AK399" s="582"/>
      <c r="AL399" s="582"/>
      <c r="AM399" s="582"/>
      <c r="AN399" s="582"/>
      <c r="AO399" s="582"/>
      <c r="AP399" s="582"/>
      <c r="AQ399" s="582"/>
      <c r="AR399" s="582"/>
      <c r="AS399" s="582"/>
      <c r="AT399" s="582"/>
      <c r="AU399" s="582"/>
      <c r="AV399" s="582"/>
      <c r="AW399" s="582"/>
      <c r="AX399" s="582"/>
      <c r="AY399" s="582"/>
      <c r="AZ399" s="582"/>
      <c r="BA399" s="582"/>
      <c r="BB399" s="582"/>
      <c r="BC399" s="582"/>
      <c r="BD399" s="582"/>
      <c r="BE399" s="582"/>
      <c r="BF399" s="582"/>
      <c r="BG399" s="582"/>
      <c r="BH399" s="582"/>
      <c r="BI399" s="582"/>
      <c r="BJ399" s="582"/>
      <c r="BK399" s="582"/>
      <c r="BL399" s="582"/>
      <c r="BM399" s="582"/>
      <c r="BN399" s="582"/>
      <c r="BO399" s="582"/>
      <c r="BP399" s="582"/>
      <c r="BQ399" s="582"/>
      <c r="BR399" s="582"/>
      <c r="BS399" s="582"/>
      <c r="BT399" s="582"/>
      <c r="BU399" s="582"/>
      <c r="BV399" s="582"/>
      <c r="BW399" s="582"/>
      <c r="BX399" s="582"/>
      <c r="BY399" s="582"/>
      <c r="BZ399" s="582"/>
      <c r="CA399" s="582"/>
      <c r="CB399" s="582"/>
      <c r="CC399" s="582"/>
      <c r="CD399" s="582"/>
      <c r="CE399" s="582"/>
      <c r="CF399" s="582"/>
      <c r="CG399" s="582"/>
      <c r="CH399" s="582"/>
      <c r="CI399" s="582"/>
      <c r="CJ399" s="582"/>
      <c r="CK399" s="582"/>
      <c r="CL399" s="582"/>
      <c r="CM399" s="582"/>
      <c r="CN399" s="582"/>
    </row>
    <row r="400" spans="1:92" ht="14.15" customHeight="1" x14ac:dyDescent="0.25">
      <c r="A400" s="698">
        <f>A398+0.1</f>
        <v>1.6000000000000005</v>
      </c>
      <c r="B400" s="363" t="s">
        <v>314</v>
      </c>
      <c r="C400" s="363"/>
      <c r="D400" s="363"/>
      <c r="E400" s="209">
        <v>1</v>
      </c>
      <c r="F400" s="222"/>
      <c r="G400" s="316"/>
      <c r="H400" s="316"/>
    </row>
    <row r="401" spans="1:92" ht="14.15" customHeight="1" x14ac:dyDescent="0.25">
      <c r="A401" s="698">
        <f>A400+0.1</f>
        <v>1.7000000000000006</v>
      </c>
      <c r="B401" s="363" t="s">
        <v>362</v>
      </c>
      <c r="C401" s="363"/>
      <c r="D401" s="363"/>
      <c r="E401" s="239">
        <v>1</v>
      </c>
      <c r="F401" s="222"/>
      <c r="G401" s="312"/>
      <c r="H401" s="312"/>
    </row>
    <row r="402" spans="1:92" s="583" customFormat="1" ht="15" customHeight="1" x14ac:dyDescent="0.35">
      <c r="A402" s="492" t="s">
        <v>514</v>
      </c>
      <c r="B402" s="493"/>
      <c r="C402" s="493"/>
      <c r="D402" s="493"/>
      <c r="E402" s="494"/>
      <c r="F402" s="493"/>
      <c r="G402" s="495"/>
      <c r="H402" s="780"/>
      <c r="I402" s="581"/>
      <c r="J402" s="581"/>
      <c r="K402" s="581"/>
      <c r="L402" s="581"/>
      <c r="M402" s="581"/>
      <c r="N402" s="581"/>
      <c r="O402" s="581"/>
      <c r="P402" s="582"/>
      <c r="Q402" s="582"/>
      <c r="R402" s="582"/>
      <c r="S402" s="582"/>
      <c r="T402" s="582"/>
      <c r="U402" s="582"/>
      <c r="V402" s="582"/>
      <c r="W402" s="582"/>
      <c r="X402" s="582"/>
      <c r="Y402" s="582"/>
      <c r="Z402" s="582"/>
      <c r="AA402" s="582"/>
      <c r="AB402" s="582"/>
      <c r="AC402" s="582"/>
      <c r="AD402" s="582"/>
      <c r="AE402" s="582"/>
      <c r="AF402" s="582"/>
      <c r="AG402" s="582"/>
      <c r="AH402" s="582"/>
      <c r="AI402" s="582"/>
      <c r="AJ402" s="582"/>
      <c r="AK402" s="582"/>
      <c r="AL402" s="582"/>
      <c r="AM402" s="582"/>
      <c r="AN402" s="582"/>
      <c r="AO402" s="582"/>
      <c r="AP402" s="582"/>
      <c r="AQ402" s="582"/>
      <c r="AR402" s="582"/>
      <c r="AS402" s="582"/>
      <c r="AT402" s="582"/>
      <c r="AU402" s="582"/>
      <c r="AV402" s="582"/>
      <c r="AW402" s="582"/>
      <c r="AX402" s="582"/>
      <c r="AY402" s="582"/>
      <c r="AZ402" s="582"/>
      <c r="BA402" s="582"/>
      <c r="BB402" s="582"/>
      <c r="BC402" s="582"/>
      <c r="BD402" s="582"/>
      <c r="BE402" s="582"/>
      <c r="BF402" s="582"/>
      <c r="BG402" s="582"/>
      <c r="BH402" s="582"/>
      <c r="BI402" s="582"/>
      <c r="BJ402" s="582"/>
      <c r="BK402" s="582"/>
      <c r="BL402" s="582"/>
      <c r="BM402" s="582"/>
      <c r="BN402" s="582"/>
      <c r="BO402" s="582"/>
      <c r="BP402" s="582"/>
      <c r="BQ402" s="582"/>
      <c r="BR402" s="582"/>
      <c r="BS402" s="582"/>
      <c r="BT402" s="582"/>
      <c r="BU402" s="582"/>
      <c r="BV402" s="582"/>
      <c r="BW402" s="582"/>
      <c r="BX402" s="582"/>
      <c r="BY402" s="582"/>
      <c r="BZ402" s="582"/>
      <c r="CA402" s="582"/>
      <c r="CB402" s="582"/>
      <c r="CC402" s="582"/>
      <c r="CD402" s="582"/>
      <c r="CE402" s="582"/>
      <c r="CF402" s="582"/>
      <c r="CG402" s="582"/>
      <c r="CH402" s="582"/>
      <c r="CI402" s="582"/>
      <c r="CJ402" s="582"/>
      <c r="CK402" s="582"/>
      <c r="CL402" s="582"/>
      <c r="CM402" s="582"/>
      <c r="CN402" s="582"/>
    </row>
    <row r="403" spans="1:92" ht="14.15" customHeight="1" x14ac:dyDescent="0.25">
      <c r="A403" s="701">
        <f>A401+0.1</f>
        <v>1.8000000000000007</v>
      </c>
      <c r="B403" s="191" t="s">
        <v>503</v>
      </c>
      <c r="C403" s="191"/>
      <c r="D403" s="688"/>
      <c r="E403" s="206">
        <v>2</v>
      </c>
      <c r="F403" s="222"/>
      <c r="G403" s="282"/>
      <c r="H403" s="282"/>
    </row>
    <row r="404" spans="1:92" ht="14.15" customHeight="1" x14ac:dyDescent="0.25">
      <c r="A404" s="701">
        <f>A403+0.1</f>
        <v>1.9000000000000008</v>
      </c>
      <c r="B404" s="191" t="s">
        <v>638</v>
      </c>
      <c r="C404" s="191"/>
      <c r="D404" s="317"/>
      <c r="E404" s="354" t="s">
        <v>640</v>
      </c>
      <c r="F404" s="702"/>
      <c r="G404" s="703"/>
      <c r="H404" s="783"/>
    </row>
    <row r="405" spans="1:92" ht="14.15" customHeight="1" x14ac:dyDescent="0.25">
      <c r="A405" s="672"/>
      <c r="B405" s="590"/>
      <c r="C405" s="185" t="s">
        <v>491</v>
      </c>
      <c r="D405" s="323" t="s">
        <v>629</v>
      </c>
      <c r="E405" s="186" t="s">
        <v>626</v>
      </c>
      <c r="F405" s="222"/>
      <c r="G405" s="282"/>
      <c r="H405" s="282"/>
    </row>
    <row r="406" spans="1:92" ht="14.15" customHeight="1" x14ac:dyDescent="0.25">
      <c r="A406" s="672"/>
      <c r="B406" s="590"/>
      <c r="C406" s="185" t="s">
        <v>491</v>
      </c>
      <c r="D406" s="323" t="s">
        <v>630</v>
      </c>
      <c r="E406" s="186" t="s">
        <v>627</v>
      </c>
      <c r="F406" s="222"/>
      <c r="G406" s="282"/>
      <c r="H406" s="282"/>
    </row>
    <row r="407" spans="1:92" ht="14.15" customHeight="1" x14ac:dyDescent="0.25">
      <c r="A407" s="672"/>
      <c r="B407" s="590"/>
      <c r="C407" s="185" t="s">
        <v>491</v>
      </c>
      <c r="D407" s="323" t="s">
        <v>490</v>
      </c>
      <c r="E407" s="210">
        <v>3</v>
      </c>
      <c r="F407" s="222"/>
      <c r="G407" s="282"/>
      <c r="H407" s="221"/>
    </row>
    <row r="408" spans="1:92" ht="14.15" customHeight="1" x14ac:dyDescent="0.25">
      <c r="A408" s="704">
        <v>1.1000000000000001</v>
      </c>
      <c r="B408" s="191" t="s">
        <v>637</v>
      </c>
      <c r="C408" s="191"/>
      <c r="D408" s="705"/>
      <c r="E408" s="357" t="s">
        <v>640</v>
      </c>
      <c r="F408" s="358"/>
      <c r="G408" s="359"/>
      <c r="H408" s="783"/>
    </row>
    <row r="409" spans="1:92" ht="14.15" customHeight="1" x14ac:dyDescent="0.25">
      <c r="A409" s="692"/>
      <c r="B409" s="185" t="s">
        <v>21</v>
      </c>
      <c r="C409" s="185" t="s">
        <v>679</v>
      </c>
      <c r="D409" s="685"/>
      <c r="E409" s="360"/>
      <c r="F409" s="361"/>
      <c r="G409" s="362"/>
      <c r="H409" s="783"/>
    </row>
    <row r="410" spans="1:92" ht="14.15" customHeight="1" x14ac:dyDescent="0.25">
      <c r="A410" s="692"/>
      <c r="B410" s="185"/>
      <c r="C410" s="185" t="s">
        <v>491</v>
      </c>
      <c r="D410" s="609" t="s">
        <v>628</v>
      </c>
      <c r="E410" s="186" t="s">
        <v>631</v>
      </c>
      <c r="F410" s="222"/>
      <c r="G410" s="282"/>
      <c r="H410" s="221"/>
    </row>
    <row r="411" spans="1:92" ht="14.15" customHeight="1" x14ac:dyDescent="0.25">
      <c r="A411" s="692"/>
      <c r="B411" s="185"/>
      <c r="C411" s="185" t="s">
        <v>491</v>
      </c>
      <c r="D411" s="685" t="s">
        <v>490</v>
      </c>
      <c r="E411" s="210">
        <v>3</v>
      </c>
      <c r="F411" s="222"/>
      <c r="G411" s="282"/>
      <c r="H411" s="221"/>
    </row>
    <row r="412" spans="1:92" ht="14.15" customHeight="1" x14ac:dyDescent="0.25">
      <c r="A412" s="698"/>
      <c r="B412" s="193" t="s">
        <v>22</v>
      </c>
      <c r="C412" s="193" t="s">
        <v>492</v>
      </c>
      <c r="D412" s="706"/>
      <c r="E412" s="210">
        <v>3</v>
      </c>
      <c r="F412" s="222"/>
      <c r="G412" s="282"/>
      <c r="H412" s="316"/>
    </row>
    <row r="413" spans="1:92" ht="27" customHeight="1" x14ac:dyDescent="0.25">
      <c r="A413" s="707">
        <f>A408+0.01</f>
        <v>1.1100000000000001</v>
      </c>
      <c r="B413" s="353" t="s">
        <v>241</v>
      </c>
      <c r="C413" s="353"/>
      <c r="D413" s="353"/>
      <c r="E413" s="210">
        <v>3</v>
      </c>
      <c r="F413" s="222"/>
      <c r="G413" s="282"/>
      <c r="H413" s="316"/>
    </row>
    <row r="414" spans="1:92" ht="14.15" customHeight="1" x14ac:dyDescent="0.25">
      <c r="A414" s="704">
        <f>A413+0.01</f>
        <v>1.1200000000000001</v>
      </c>
      <c r="B414" s="333" t="s">
        <v>636</v>
      </c>
      <c r="C414" s="705"/>
      <c r="D414" s="333"/>
      <c r="E414" s="451" t="s">
        <v>640</v>
      </c>
      <c r="F414" s="452"/>
      <c r="G414" s="453"/>
      <c r="H414" s="783"/>
    </row>
    <row r="415" spans="1:92" ht="14.15" customHeight="1" x14ac:dyDescent="0.25">
      <c r="A415" s="692"/>
      <c r="B415" s="708">
        <v>1</v>
      </c>
      <c r="C415" s="1" t="s">
        <v>684</v>
      </c>
      <c r="D415" s="1"/>
      <c r="E415" s="454"/>
      <c r="F415" s="455"/>
      <c r="G415" s="456"/>
      <c r="H415" s="783"/>
    </row>
    <row r="416" spans="1:92" ht="14.15" customHeight="1" x14ac:dyDescent="0.25">
      <c r="A416" s="692"/>
      <c r="B416" s="590"/>
      <c r="C416" s="185" t="s">
        <v>491</v>
      </c>
      <c r="D416" s="192" t="s">
        <v>634</v>
      </c>
      <c r="E416" s="279" t="s">
        <v>632</v>
      </c>
      <c r="F416" s="222"/>
      <c r="G416" s="385"/>
      <c r="H416" s="385"/>
    </row>
    <row r="417" spans="1:92" ht="14.15" customHeight="1" x14ac:dyDescent="0.25">
      <c r="A417" s="692"/>
      <c r="B417" s="590"/>
      <c r="C417" s="185" t="s">
        <v>491</v>
      </c>
      <c r="D417" s="192" t="s">
        <v>635</v>
      </c>
      <c r="E417" s="279" t="s">
        <v>633</v>
      </c>
      <c r="F417" s="222"/>
      <c r="G417" s="386"/>
      <c r="H417" s="386"/>
    </row>
    <row r="418" spans="1:92" ht="14.15" customHeight="1" x14ac:dyDescent="0.25">
      <c r="A418" s="692"/>
      <c r="B418" s="590"/>
      <c r="C418" s="185" t="s">
        <v>491</v>
      </c>
      <c r="D418" s="1" t="s">
        <v>489</v>
      </c>
      <c r="E418" s="280">
        <v>2</v>
      </c>
      <c r="F418" s="222"/>
      <c r="G418" s="387"/>
      <c r="H418" s="387"/>
    </row>
    <row r="419" spans="1:92" ht="14.15" customHeight="1" x14ac:dyDescent="0.25">
      <c r="A419" s="709"/>
      <c r="B419" s="708">
        <f>B415+1</f>
        <v>2</v>
      </c>
      <c r="C419" s="2" t="s">
        <v>685</v>
      </c>
      <c r="D419" s="2"/>
      <c r="E419" s="354" t="s">
        <v>640</v>
      </c>
      <c r="F419" s="355"/>
      <c r="G419" s="356"/>
      <c r="H419" s="783"/>
    </row>
    <row r="420" spans="1:92" ht="14.15" customHeight="1" x14ac:dyDescent="0.25">
      <c r="A420" s="709"/>
      <c r="B420" s="590"/>
      <c r="C420" s="185" t="s">
        <v>491</v>
      </c>
      <c r="D420" s="192" t="s">
        <v>634</v>
      </c>
      <c r="E420" s="279" t="s">
        <v>626</v>
      </c>
      <c r="F420" s="222"/>
      <c r="G420" s="385"/>
      <c r="H420" s="385"/>
    </row>
    <row r="421" spans="1:92" ht="14.15" customHeight="1" x14ac:dyDescent="0.25">
      <c r="A421" s="709"/>
      <c r="B421" s="590"/>
      <c r="C421" s="185" t="s">
        <v>491</v>
      </c>
      <c r="D421" s="192" t="s">
        <v>635</v>
      </c>
      <c r="E421" s="279" t="s">
        <v>627</v>
      </c>
      <c r="F421" s="222"/>
      <c r="G421" s="386"/>
      <c r="H421" s="386"/>
    </row>
    <row r="422" spans="1:92" ht="14.15" customHeight="1" x14ac:dyDescent="0.25">
      <c r="A422" s="707"/>
      <c r="B422" s="593"/>
      <c r="C422" s="193" t="s">
        <v>491</v>
      </c>
      <c r="D422" s="1" t="s">
        <v>489</v>
      </c>
      <c r="E422" s="280">
        <v>4</v>
      </c>
      <c r="F422" s="222"/>
      <c r="G422" s="387"/>
      <c r="H422" s="387"/>
    </row>
    <row r="423" spans="1:92" ht="14.15" customHeight="1" x14ac:dyDescent="0.25">
      <c r="A423" s="704">
        <f>A414+0.01</f>
        <v>1.1300000000000001</v>
      </c>
      <c r="B423" s="333" t="s">
        <v>35</v>
      </c>
      <c r="C423" s="333"/>
      <c r="D423" s="615"/>
      <c r="E423" s="206">
        <v>3</v>
      </c>
      <c r="F423" s="181"/>
      <c r="G423" s="282"/>
      <c r="H423" s="282"/>
    </row>
    <row r="424" spans="1:92" ht="14.15" customHeight="1" x14ac:dyDescent="0.25">
      <c r="A424" s="704">
        <f>A423+0.01</f>
        <v>1.1400000000000001</v>
      </c>
      <c r="B424" s="333" t="s">
        <v>574</v>
      </c>
      <c r="C424" s="333"/>
      <c r="D424" s="615"/>
      <c r="E424" s="206">
        <v>3</v>
      </c>
      <c r="F424" s="181"/>
      <c r="G424" s="282"/>
      <c r="H424" s="282"/>
    </row>
    <row r="425" spans="1:92" ht="14.15" customHeight="1" x14ac:dyDescent="0.25">
      <c r="A425" s="704">
        <f>A424+0.01</f>
        <v>1.1500000000000001</v>
      </c>
      <c r="B425" s="333" t="s">
        <v>87</v>
      </c>
      <c r="C425" s="333"/>
      <c r="D425" s="317"/>
      <c r="E425" s="354" t="s">
        <v>40</v>
      </c>
      <c r="F425" s="355"/>
      <c r="G425" s="356"/>
      <c r="H425" s="783"/>
    </row>
    <row r="426" spans="1:92" ht="14.15" customHeight="1" x14ac:dyDescent="0.25">
      <c r="A426" s="710"/>
      <c r="B426" s="590" t="s">
        <v>21</v>
      </c>
      <c r="C426" s="617" t="s">
        <v>88</v>
      </c>
      <c r="D426" s="685"/>
      <c r="E426" s="210">
        <v>1</v>
      </c>
      <c r="F426" s="388"/>
      <c r="G426" s="385"/>
      <c r="H426" s="385"/>
    </row>
    <row r="427" spans="1:92" ht="14.15" customHeight="1" x14ac:dyDescent="0.25">
      <c r="A427" s="711"/>
      <c r="B427" s="593" t="s">
        <v>22</v>
      </c>
      <c r="C427" s="617" t="s">
        <v>89</v>
      </c>
      <c r="D427" s="617"/>
      <c r="E427" s="307">
        <v>2</v>
      </c>
      <c r="F427" s="389"/>
      <c r="G427" s="386"/>
      <c r="H427" s="386"/>
    </row>
    <row r="428" spans="1:92" s="583" customFormat="1" ht="15" customHeight="1" x14ac:dyDescent="0.35">
      <c r="A428" s="483" t="s">
        <v>130</v>
      </c>
      <c r="B428" s="484"/>
      <c r="C428" s="484"/>
      <c r="D428" s="484"/>
      <c r="E428" s="486"/>
      <c r="F428" s="484"/>
      <c r="G428" s="487"/>
      <c r="H428" s="782"/>
      <c r="I428" s="581"/>
      <c r="J428" s="581"/>
      <c r="K428" s="581"/>
      <c r="L428" s="581"/>
      <c r="M428" s="581"/>
      <c r="N428" s="581"/>
      <c r="O428" s="581"/>
      <c r="P428" s="582"/>
      <c r="Q428" s="582"/>
      <c r="R428" s="582"/>
      <c r="S428" s="582"/>
      <c r="T428" s="582"/>
      <c r="U428" s="582"/>
      <c r="V428" s="582"/>
      <c r="W428" s="582"/>
      <c r="X428" s="582"/>
      <c r="Y428" s="582"/>
      <c r="Z428" s="582"/>
      <c r="AA428" s="582"/>
      <c r="AB428" s="582"/>
      <c r="AC428" s="582"/>
      <c r="AD428" s="582"/>
      <c r="AE428" s="582"/>
      <c r="AF428" s="582"/>
      <c r="AG428" s="582"/>
      <c r="AH428" s="582"/>
      <c r="AI428" s="582"/>
      <c r="AJ428" s="582"/>
      <c r="AK428" s="582"/>
      <c r="AL428" s="582"/>
      <c r="AM428" s="582"/>
      <c r="AN428" s="582"/>
      <c r="AO428" s="582"/>
      <c r="AP428" s="582"/>
      <c r="AQ428" s="582"/>
      <c r="AR428" s="582"/>
      <c r="AS428" s="582"/>
      <c r="AT428" s="582"/>
      <c r="AU428" s="582"/>
      <c r="AV428" s="582"/>
      <c r="AW428" s="582"/>
      <c r="AX428" s="582"/>
      <c r="AY428" s="582"/>
      <c r="AZ428" s="582"/>
      <c r="BA428" s="582"/>
      <c r="BB428" s="582"/>
      <c r="BC428" s="582"/>
      <c r="BD428" s="582"/>
      <c r="BE428" s="582"/>
      <c r="BF428" s="582"/>
      <c r="BG428" s="582"/>
      <c r="BH428" s="582"/>
      <c r="BI428" s="582"/>
      <c r="BJ428" s="582"/>
      <c r="BK428" s="582"/>
      <c r="BL428" s="582"/>
      <c r="BM428" s="582"/>
      <c r="BN428" s="582"/>
      <c r="BO428" s="582"/>
      <c r="BP428" s="582"/>
      <c r="BQ428" s="582"/>
      <c r="BR428" s="582"/>
      <c r="BS428" s="582"/>
      <c r="BT428" s="582"/>
      <c r="BU428" s="582"/>
      <c r="BV428" s="582"/>
      <c r="BW428" s="582"/>
      <c r="BX428" s="582"/>
      <c r="BY428" s="582"/>
      <c r="BZ428" s="582"/>
      <c r="CA428" s="582"/>
      <c r="CB428" s="582"/>
      <c r="CC428" s="582"/>
      <c r="CD428" s="582"/>
      <c r="CE428" s="582"/>
      <c r="CF428" s="582"/>
      <c r="CG428" s="582"/>
      <c r="CH428" s="582"/>
      <c r="CI428" s="582"/>
      <c r="CJ428" s="582"/>
      <c r="CK428" s="582"/>
      <c r="CL428" s="582"/>
      <c r="CM428" s="582"/>
      <c r="CN428" s="582"/>
    </row>
    <row r="429" spans="1:92" s="583" customFormat="1" ht="15" customHeight="1" x14ac:dyDescent="0.35">
      <c r="A429" s="502" t="s">
        <v>515</v>
      </c>
      <c r="B429" s="507"/>
      <c r="C429" s="507"/>
      <c r="D429" s="507"/>
      <c r="E429" s="505"/>
      <c r="F429" s="507"/>
      <c r="G429" s="506"/>
      <c r="H429" s="775"/>
      <c r="I429" s="581"/>
      <c r="J429" s="581"/>
      <c r="K429" s="581"/>
      <c r="L429" s="581"/>
      <c r="M429" s="581"/>
      <c r="N429" s="581"/>
      <c r="O429" s="581"/>
      <c r="P429" s="582"/>
      <c r="Q429" s="582"/>
      <c r="R429" s="582"/>
      <c r="S429" s="582"/>
      <c r="T429" s="582"/>
      <c r="U429" s="582"/>
      <c r="V429" s="582"/>
      <c r="W429" s="582"/>
      <c r="X429" s="582"/>
      <c r="Y429" s="582"/>
      <c r="Z429" s="582"/>
      <c r="AA429" s="582"/>
      <c r="AB429" s="582"/>
      <c r="AC429" s="582"/>
      <c r="AD429" s="582"/>
      <c r="AE429" s="582"/>
      <c r="AF429" s="582"/>
      <c r="AG429" s="582"/>
      <c r="AH429" s="582"/>
      <c r="AI429" s="582"/>
      <c r="AJ429" s="582"/>
      <c r="AK429" s="582"/>
      <c r="AL429" s="582"/>
      <c r="AM429" s="582"/>
      <c r="AN429" s="582"/>
      <c r="AO429" s="582"/>
      <c r="AP429" s="582"/>
      <c r="AQ429" s="582"/>
      <c r="AR429" s="582"/>
      <c r="AS429" s="582"/>
      <c r="AT429" s="582"/>
      <c r="AU429" s="582"/>
      <c r="AV429" s="582"/>
      <c r="AW429" s="582"/>
      <c r="AX429" s="582"/>
      <c r="AY429" s="582"/>
      <c r="AZ429" s="582"/>
      <c r="BA429" s="582"/>
      <c r="BB429" s="582"/>
      <c r="BC429" s="582"/>
      <c r="BD429" s="582"/>
      <c r="BE429" s="582"/>
      <c r="BF429" s="582"/>
      <c r="BG429" s="582"/>
      <c r="BH429" s="582"/>
      <c r="BI429" s="582"/>
      <c r="BJ429" s="582"/>
      <c r="BK429" s="582"/>
      <c r="BL429" s="582"/>
      <c r="BM429" s="582"/>
      <c r="BN429" s="582"/>
      <c r="BO429" s="582"/>
      <c r="BP429" s="582"/>
      <c r="BQ429" s="582"/>
      <c r="BR429" s="582"/>
      <c r="BS429" s="582"/>
      <c r="BT429" s="582"/>
      <c r="BU429" s="582"/>
      <c r="BV429" s="582"/>
      <c r="BW429" s="582"/>
      <c r="BX429" s="582"/>
      <c r="BY429" s="582"/>
      <c r="BZ429" s="582"/>
      <c r="CA429" s="582"/>
      <c r="CB429" s="582"/>
      <c r="CC429" s="582"/>
      <c r="CD429" s="582"/>
      <c r="CE429" s="582"/>
      <c r="CF429" s="582"/>
      <c r="CG429" s="582"/>
      <c r="CH429" s="582"/>
      <c r="CI429" s="582"/>
      <c r="CJ429" s="582"/>
      <c r="CK429" s="582"/>
      <c r="CL429" s="582"/>
      <c r="CM429" s="582"/>
      <c r="CN429" s="582"/>
    </row>
    <row r="430" spans="1:92" ht="14.15" customHeight="1" x14ac:dyDescent="0.25">
      <c r="A430" s="692">
        <v>2</v>
      </c>
      <c r="B430" s="363" t="s">
        <v>242</v>
      </c>
      <c r="C430" s="363"/>
      <c r="D430" s="363"/>
      <c r="E430" s="209" t="s">
        <v>10</v>
      </c>
      <c r="F430" s="209" t="s">
        <v>10</v>
      </c>
      <c r="G430" s="316"/>
      <c r="H430" s="316"/>
    </row>
    <row r="431" spans="1:92" ht="14.15" customHeight="1" x14ac:dyDescent="0.25">
      <c r="A431" s="701">
        <f>A430+0.1</f>
        <v>2.1</v>
      </c>
      <c r="B431" s="322" t="s">
        <v>228</v>
      </c>
      <c r="C431" s="322"/>
      <c r="D431" s="639"/>
      <c r="E431" s="210" t="s">
        <v>10</v>
      </c>
      <c r="F431" s="210" t="s">
        <v>10</v>
      </c>
      <c r="G431" s="221"/>
      <c r="H431" s="221"/>
    </row>
    <row r="432" spans="1:92" ht="14.15" customHeight="1" x14ac:dyDescent="0.25">
      <c r="A432" s="700">
        <f>A431+0.1</f>
        <v>2.2000000000000002</v>
      </c>
      <c r="B432" s="353" t="s">
        <v>493</v>
      </c>
      <c r="C432" s="353"/>
      <c r="D432" s="353"/>
      <c r="E432" s="210" t="s">
        <v>10</v>
      </c>
      <c r="F432" s="210" t="s">
        <v>10</v>
      </c>
      <c r="G432" s="221"/>
      <c r="H432" s="221"/>
    </row>
    <row r="433" spans="1:8" ht="14.15" customHeight="1" x14ac:dyDescent="0.25">
      <c r="A433" s="701">
        <f>A432+0.1</f>
        <v>2.3000000000000003</v>
      </c>
      <c r="B433" s="333" t="s">
        <v>136</v>
      </c>
      <c r="C433" s="333"/>
      <c r="D433" s="615"/>
      <c r="E433" s="354" t="s">
        <v>44</v>
      </c>
      <c r="F433" s="355"/>
      <c r="G433" s="356"/>
      <c r="H433" s="783"/>
    </row>
    <row r="434" spans="1:8" ht="14.15" customHeight="1" x14ac:dyDescent="0.25">
      <c r="A434" s="712"/>
      <c r="B434" s="590">
        <v>1</v>
      </c>
      <c r="C434" s="617" t="s">
        <v>575</v>
      </c>
      <c r="D434" s="685"/>
      <c r="E434" s="210" t="s">
        <v>10</v>
      </c>
      <c r="F434" s="209" t="s">
        <v>10</v>
      </c>
      <c r="G434" s="221"/>
      <c r="H434" s="221"/>
    </row>
    <row r="435" spans="1:8" ht="14.15" customHeight="1" x14ac:dyDescent="0.25">
      <c r="A435" s="712"/>
      <c r="B435" s="590">
        <v>2</v>
      </c>
      <c r="C435" s="617" t="s">
        <v>576</v>
      </c>
      <c r="D435" s="685"/>
      <c r="E435" s="307" t="s">
        <v>10</v>
      </c>
      <c r="F435" s="210" t="s">
        <v>10</v>
      </c>
      <c r="G435" s="314"/>
      <c r="H435" s="314"/>
    </row>
    <row r="436" spans="1:8" ht="14.15" customHeight="1" x14ac:dyDescent="0.25">
      <c r="A436" s="713"/>
      <c r="B436" s="593">
        <v>3</v>
      </c>
      <c r="C436" s="602" t="s">
        <v>577</v>
      </c>
      <c r="D436" s="706"/>
      <c r="E436" s="307" t="s">
        <v>10</v>
      </c>
      <c r="F436" s="210" t="s">
        <v>10</v>
      </c>
      <c r="G436" s="314"/>
      <c r="H436" s="314"/>
    </row>
    <row r="437" spans="1:8" ht="14.15" customHeight="1" x14ac:dyDescent="0.25">
      <c r="A437" s="535" t="s">
        <v>512</v>
      </c>
      <c r="B437" s="536"/>
      <c r="C437" s="536"/>
      <c r="D437" s="536"/>
      <c r="E437" s="494"/>
      <c r="F437" s="493"/>
      <c r="G437" s="495"/>
      <c r="H437" s="780"/>
    </row>
    <row r="438" spans="1:8" ht="14.15" customHeight="1" x14ac:dyDescent="0.25">
      <c r="A438" s="692">
        <f>A433+0.1</f>
        <v>2.4000000000000004</v>
      </c>
      <c r="B438" s="364" t="s">
        <v>243</v>
      </c>
      <c r="C438" s="364"/>
      <c r="D438" s="364"/>
      <c r="E438" s="307">
        <v>5</v>
      </c>
      <c r="F438" s="326"/>
      <c r="G438" s="315"/>
      <c r="H438" s="315"/>
    </row>
    <row r="439" spans="1:8" ht="27" customHeight="1" x14ac:dyDescent="0.25">
      <c r="A439" s="700">
        <f>A438+0.1</f>
        <v>2.5000000000000004</v>
      </c>
      <c r="B439" s="353" t="s">
        <v>315</v>
      </c>
      <c r="C439" s="353"/>
      <c r="D439" s="353"/>
      <c r="E439" s="210">
        <v>1</v>
      </c>
      <c r="F439" s="222"/>
      <c r="G439" s="221"/>
      <c r="H439" s="221"/>
    </row>
    <row r="440" spans="1:8" ht="27" customHeight="1" x14ac:dyDescent="0.25">
      <c r="A440" s="692">
        <f>A439+0.1</f>
        <v>2.6000000000000005</v>
      </c>
      <c r="B440" s="363" t="s">
        <v>316</v>
      </c>
      <c r="C440" s="363"/>
      <c r="D440" s="363"/>
      <c r="E440" s="209">
        <v>1</v>
      </c>
      <c r="F440" s="327"/>
      <c r="G440" s="316"/>
      <c r="H440" s="316"/>
    </row>
    <row r="441" spans="1:8" ht="14.15" customHeight="1" x14ac:dyDescent="0.25">
      <c r="A441" s="701">
        <f>A440+0.1</f>
        <v>2.7000000000000006</v>
      </c>
      <c r="B441" s="353" t="s">
        <v>438</v>
      </c>
      <c r="C441" s="353"/>
      <c r="D441" s="353"/>
      <c r="E441" s="210">
        <v>1</v>
      </c>
      <c r="F441" s="222"/>
      <c r="G441" s="221"/>
      <c r="H441" s="221"/>
    </row>
    <row r="442" spans="1:8" ht="14.15" customHeight="1" x14ac:dyDescent="0.25">
      <c r="A442" s="700">
        <f>A441+0.1</f>
        <v>2.8000000000000007</v>
      </c>
      <c r="B442" s="353" t="s">
        <v>439</v>
      </c>
      <c r="C442" s="353"/>
      <c r="D442" s="353"/>
      <c r="E442" s="210">
        <v>3</v>
      </c>
      <c r="F442" s="222"/>
      <c r="G442" s="221"/>
      <c r="H442" s="221"/>
    </row>
    <row r="443" spans="1:8" ht="14.15" customHeight="1" x14ac:dyDescent="0.25">
      <c r="A443" s="692">
        <f>A442+0.1</f>
        <v>2.9000000000000008</v>
      </c>
      <c r="B443" s="363" t="s">
        <v>271</v>
      </c>
      <c r="C443" s="363"/>
      <c r="D443" s="363"/>
      <c r="E443" s="210">
        <v>3</v>
      </c>
      <c r="F443" s="222"/>
      <c r="G443" s="316"/>
      <c r="H443" s="316"/>
    </row>
    <row r="444" spans="1:8" ht="27" customHeight="1" x14ac:dyDescent="0.25">
      <c r="A444" s="714">
        <v>2.1</v>
      </c>
      <c r="B444" s="638" t="s">
        <v>135</v>
      </c>
      <c r="C444" s="638"/>
      <c r="D444" s="638"/>
      <c r="E444" s="210">
        <v>2</v>
      </c>
      <c r="F444" s="222"/>
      <c r="G444" s="213"/>
      <c r="H444" s="213"/>
    </row>
    <row r="445" spans="1:8" ht="14.15" customHeight="1" x14ac:dyDescent="0.25">
      <c r="A445" s="707">
        <f>A444+0.01</f>
        <v>2.11</v>
      </c>
      <c r="B445" s="4" t="s">
        <v>134</v>
      </c>
      <c r="C445" s="4"/>
      <c r="D445" s="4"/>
      <c r="E445" s="210">
        <v>2</v>
      </c>
      <c r="F445" s="222"/>
      <c r="G445" s="316"/>
      <c r="H445" s="316"/>
    </row>
    <row r="446" spans="1:8" ht="14.15" customHeight="1" x14ac:dyDescent="0.25">
      <c r="A446" s="707">
        <f>A445+0.01</f>
        <v>2.1199999999999997</v>
      </c>
      <c r="B446" s="363" t="s">
        <v>244</v>
      </c>
      <c r="C446" s="363"/>
      <c r="D446" s="363"/>
      <c r="E446" s="209">
        <v>4</v>
      </c>
      <c r="F446" s="327"/>
      <c r="G446" s="316"/>
      <c r="H446" s="316"/>
    </row>
    <row r="447" spans="1:8" ht="14.15" customHeight="1" x14ac:dyDescent="0.25">
      <c r="A447" s="704">
        <f>A446+0.01</f>
        <v>2.1299999999999994</v>
      </c>
      <c r="B447" s="333" t="s">
        <v>317</v>
      </c>
      <c r="C447" s="333"/>
      <c r="D447" s="615"/>
      <c r="E447" s="405" t="s">
        <v>42</v>
      </c>
      <c r="F447" s="406"/>
      <c r="G447" s="407"/>
      <c r="H447" s="783"/>
    </row>
    <row r="448" spans="1:8" ht="14.15" customHeight="1" x14ac:dyDescent="0.25">
      <c r="A448" s="692"/>
      <c r="B448" s="590">
        <v>1</v>
      </c>
      <c r="C448" s="617" t="s">
        <v>137</v>
      </c>
      <c r="D448" s="685"/>
      <c r="E448" s="210">
        <v>1</v>
      </c>
      <c r="F448" s="222"/>
      <c r="G448" s="251"/>
      <c r="H448" s="251"/>
    </row>
    <row r="449" spans="1:232" ht="14.15" customHeight="1" x14ac:dyDescent="0.25">
      <c r="A449" s="672"/>
      <c r="B449" s="590">
        <v>2</v>
      </c>
      <c r="C449" s="617" t="s">
        <v>345</v>
      </c>
      <c r="D449" s="685"/>
      <c r="E449" s="210">
        <v>2</v>
      </c>
      <c r="F449" s="222"/>
      <c r="G449" s="213"/>
      <c r="H449" s="213"/>
    </row>
    <row r="450" spans="1:232" ht="14.15" customHeight="1" x14ac:dyDescent="0.25">
      <c r="A450" s="698"/>
      <c r="B450" s="593">
        <v>3</v>
      </c>
      <c r="C450" s="602" t="s">
        <v>245</v>
      </c>
      <c r="D450" s="706"/>
      <c r="E450" s="210">
        <v>1</v>
      </c>
      <c r="F450" s="222"/>
      <c r="G450" s="213"/>
      <c r="H450" s="213"/>
    </row>
    <row r="451" spans="1:232" ht="14.15" customHeight="1" x14ac:dyDescent="0.25">
      <c r="A451" s="707">
        <f>A447+0.01</f>
        <v>2.1399999999999992</v>
      </c>
      <c r="B451" s="602" t="s">
        <v>365</v>
      </c>
      <c r="C451" s="602"/>
      <c r="D451" s="602"/>
      <c r="E451" s="210">
        <v>1</v>
      </c>
      <c r="F451" s="222"/>
      <c r="G451" s="213"/>
      <c r="H451" s="213"/>
    </row>
    <row r="452" spans="1:232" s="636" customFormat="1" ht="14.15" customHeight="1" x14ac:dyDescent="0.25">
      <c r="A452" s="714">
        <f>A451+0.01</f>
        <v>2.149999999999999</v>
      </c>
      <c r="B452" s="194" t="s">
        <v>483</v>
      </c>
      <c r="C452" s="715"/>
      <c r="D452" s="716"/>
      <c r="E452" s="206">
        <v>3</v>
      </c>
      <c r="F452" s="222"/>
      <c r="G452" s="282"/>
      <c r="H452" s="282"/>
      <c r="I452" s="581"/>
      <c r="J452" s="581"/>
      <c r="K452" s="581"/>
      <c r="L452" s="581"/>
      <c r="M452" s="581"/>
      <c r="N452" s="581"/>
      <c r="O452" s="581"/>
      <c r="P452" s="582"/>
      <c r="Q452" s="582"/>
      <c r="R452" s="582"/>
      <c r="S452" s="582"/>
      <c r="T452" s="582"/>
      <c r="U452" s="582"/>
      <c r="V452" s="582"/>
      <c r="W452" s="582"/>
      <c r="X452" s="582"/>
      <c r="Y452" s="582"/>
      <c r="Z452" s="582"/>
      <c r="AA452" s="582"/>
      <c r="AB452" s="582"/>
      <c r="AC452" s="582"/>
      <c r="AD452" s="582"/>
      <c r="AE452" s="582"/>
      <c r="AF452" s="582"/>
      <c r="AG452" s="582"/>
      <c r="AH452" s="582"/>
      <c r="AI452" s="582"/>
      <c r="AJ452" s="582"/>
      <c r="AK452" s="582"/>
      <c r="AL452" s="582"/>
      <c r="AM452" s="582"/>
      <c r="AN452" s="582"/>
      <c r="AO452" s="582"/>
      <c r="AP452" s="582"/>
      <c r="AQ452" s="582"/>
      <c r="AR452" s="582"/>
      <c r="AS452" s="582"/>
      <c r="AT452" s="582"/>
      <c r="AU452" s="582"/>
      <c r="AV452" s="582"/>
      <c r="AW452" s="582"/>
      <c r="AX452" s="582"/>
      <c r="AY452" s="582"/>
      <c r="AZ452" s="582"/>
      <c r="BA452" s="582"/>
      <c r="BB452" s="582"/>
      <c r="BC452" s="582"/>
      <c r="BD452" s="582"/>
      <c r="BE452" s="582"/>
      <c r="BF452" s="582"/>
      <c r="BG452" s="582"/>
      <c r="BH452" s="582"/>
      <c r="BI452" s="582"/>
      <c r="BJ452" s="582"/>
      <c r="BK452" s="582"/>
      <c r="BL452" s="582"/>
      <c r="BM452" s="582"/>
      <c r="BN452" s="582"/>
      <c r="BO452" s="582"/>
      <c r="BP452" s="582"/>
      <c r="BQ452" s="582"/>
      <c r="BR452" s="582"/>
      <c r="BS452" s="582"/>
      <c r="BT452" s="582"/>
      <c r="BU452" s="582"/>
      <c r="BV452" s="582"/>
      <c r="BW452" s="582"/>
      <c r="BX452" s="582"/>
      <c r="BY452" s="582"/>
      <c r="BZ452" s="582"/>
      <c r="CA452" s="582"/>
      <c r="CB452" s="582"/>
      <c r="CC452" s="582"/>
      <c r="CD452" s="582"/>
      <c r="CE452" s="582"/>
      <c r="CF452" s="582"/>
      <c r="CG452" s="582"/>
      <c r="CH452" s="582"/>
      <c r="CI452" s="582"/>
      <c r="CJ452" s="582"/>
      <c r="CK452" s="582"/>
      <c r="CL452" s="582"/>
      <c r="CM452" s="582"/>
      <c r="CN452" s="582"/>
      <c r="CO452" s="679"/>
      <c r="CP452" s="679"/>
      <c r="CQ452" s="679"/>
      <c r="CR452" s="679"/>
      <c r="CS452" s="679"/>
      <c r="CT452" s="679"/>
      <c r="CU452" s="679"/>
      <c r="CV452" s="679"/>
      <c r="CW452" s="679"/>
      <c r="CX452" s="679"/>
      <c r="CY452" s="679"/>
      <c r="CZ452" s="679"/>
      <c r="DA452" s="679"/>
      <c r="DB452" s="679"/>
      <c r="DC452" s="679"/>
      <c r="DD452" s="679"/>
      <c r="DE452" s="679"/>
      <c r="DF452" s="679"/>
      <c r="DG452" s="679"/>
      <c r="DH452" s="679"/>
      <c r="DI452" s="679"/>
      <c r="DJ452" s="679"/>
      <c r="DK452" s="679"/>
      <c r="DL452" s="679"/>
      <c r="DM452" s="679"/>
      <c r="DN452" s="679"/>
      <c r="DO452" s="679"/>
      <c r="DP452" s="679"/>
      <c r="DQ452" s="679"/>
      <c r="DR452" s="679"/>
      <c r="DS452" s="679"/>
      <c r="DT452" s="679"/>
      <c r="DU452" s="679"/>
      <c r="DV452" s="679"/>
      <c r="DW452" s="679"/>
      <c r="DX452" s="679"/>
      <c r="DY452" s="679"/>
      <c r="DZ452" s="679"/>
      <c r="EA452" s="679"/>
      <c r="EB452" s="679"/>
      <c r="EC452" s="679"/>
      <c r="ED452" s="679"/>
      <c r="EE452" s="679"/>
      <c r="EF452" s="679"/>
      <c r="EG452" s="679"/>
      <c r="EH452" s="679"/>
      <c r="EI452" s="679"/>
      <c r="EJ452" s="679"/>
      <c r="EK452" s="679"/>
      <c r="EL452" s="679"/>
      <c r="EM452" s="679"/>
      <c r="EN452" s="679"/>
      <c r="EO452" s="679"/>
      <c r="EP452" s="679"/>
      <c r="EQ452" s="679"/>
      <c r="ER452" s="679"/>
      <c r="ES452" s="679"/>
      <c r="ET452" s="679"/>
      <c r="EU452" s="679"/>
      <c r="EV452" s="679"/>
      <c r="EW452" s="679"/>
      <c r="EX452" s="679"/>
      <c r="EY452" s="679"/>
      <c r="EZ452" s="679"/>
      <c r="FA452" s="679"/>
      <c r="FB452" s="679"/>
      <c r="FC452" s="679"/>
      <c r="FD452" s="679"/>
      <c r="FE452" s="679"/>
      <c r="FF452" s="679"/>
      <c r="FG452" s="679"/>
      <c r="FH452" s="679"/>
      <c r="FI452" s="679"/>
      <c r="FJ452" s="679"/>
      <c r="FK452" s="679"/>
      <c r="FL452" s="679"/>
      <c r="FM452" s="679"/>
      <c r="FN452" s="679"/>
      <c r="FO452" s="679"/>
      <c r="FP452" s="679"/>
      <c r="FQ452" s="679"/>
      <c r="FR452" s="679"/>
      <c r="FS452" s="679"/>
      <c r="FT452" s="679"/>
      <c r="FU452" s="679"/>
      <c r="FV452" s="679"/>
      <c r="FW452" s="679"/>
      <c r="FX452" s="679"/>
      <c r="FY452" s="679"/>
      <c r="FZ452" s="679"/>
      <c r="GA452" s="679"/>
      <c r="GB452" s="679"/>
      <c r="GC452" s="679"/>
      <c r="GD452" s="679"/>
      <c r="GE452" s="679"/>
      <c r="GF452" s="679"/>
      <c r="GG452" s="679"/>
      <c r="GH452" s="679"/>
      <c r="GI452" s="679"/>
      <c r="GJ452" s="679"/>
      <c r="GK452" s="679"/>
      <c r="GL452" s="679"/>
      <c r="GM452" s="679"/>
      <c r="GN452" s="679"/>
      <c r="GO452" s="679"/>
      <c r="GP452" s="679"/>
      <c r="GQ452" s="679"/>
      <c r="GR452" s="679"/>
      <c r="GS452" s="679"/>
      <c r="GT452" s="679"/>
      <c r="GU452" s="679"/>
      <c r="GV452" s="679"/>
      <c r="GW452" s="679"/>
      <c r="GX452" s="679"/>
      <c r="GY452" s="679"/>
      <c r="GZ452" s="679"/>
      <c r="HA452" s="679"/>
      <c r="HB452" s="679"/>
      <c r="HC452" s="679"/>
      <c r="HD452" s="679"/>
      <c r="HE452" s="679"/>
      <c r="HF452" s="679"/>
      <c r="HG452" s="679"/>
      <c r="HH452" s="679"/>
      <c r="HI452" s="679"/>
      <c r="HJ452" s="679"/>
      <c r="HK452" s="679"/>
      <c r="HL452" s="679"/>
      <c r="HM452" s="679"/>
      <c r="HN452" s="679"/>
      <c r="HO452" s="679"/>
      <c r="HP452" s="679"/>
      <c r="HQ452" s="679"/>
      <c r="HR452" s="679"/>
      <c r="HS452" s="679"/>
      <c r="HT452" s="679"/>
      <c r="HU452" s="679"/>
      <c r="HV452" s="679"/>
      <c r="HW452" s="679"/>
      <c r="HX452" s="679"/>
    </row>
    <row r="453" spans="1:232" ht="14.15" customHeight="1" x14ac:dyDescent="0.25">
      <c r="A453" s="714">
        <f>A452+0.01</f>
        <v>2.1599999999999988</v>
      </c>
      <c r="B453" s="194" t="s">
        <v>484</v>
      </c>
      <c r="C453" s="715"/>
      <c r="D453" s="716"/>
      <c r="E453" s="206">
        <v>5</v>
      </c>
      <c r="F453" s="222"/>
      <c r="G453" s="282"/>
      <c r="H453" s="282"/>
      <c r="I453" s="581"/>
      <c r="J453" s="581"/>
      <c r="K453" s="581"/>
      <c r="L453" s="581"/>
      <c r="M453" s="581"/>
      <c r="N453" s="581"/>
      <c r="O453" s="581"/>
      <c r="P453" s="582"/>
      <c r="Q453" s="582"/>
      <c r="R453" s="582"/>
      <c r="S453" s="582"/>
      <c r="T453" s="582"/>
      <c r="U453" s="582"/>
      <c r="V453" s="582"/>
      <c r="W453" s="582"/>
      <c r="X453" s="582"/>
      <c r="Y453" s="582"/>
      <c r="Z453" s="582"/>
      <c r="AA453" s="582"/>
      <c r="AB453" s="582"/>
      <c r="AC453" s="582"/>
      <c r="AD453" s="582"/>
      <c r="AE453" s="582"/>
      <c r="AF453" s="582"/>
      <c r="AG453" s="582"/>
      <c r="AH453" s="582"/>
      <c r="AI453" s="582"/>
      <c r="AJ453" s="582"/>
      <c r="AK453" s="582"/>
      <c r="AL453" s="582"/>
      <c r="AM453" s="582"/>
      <c r="AN453" s="582"/>
      <c r="AO453" s="582"/>
      <c r="AP453" s="582"/>
      <c r="AQ453" s="582"/>
      <c r="AR453" s="582"/>
      <c r="AS453" s="582"/>
      <c r="AT453" s="582"/>
      <c r="AU453" s="582"/>
      <c r="AV453" s="582"/>
      <c r="AW453" s="582"/>
      <c r="AX453" s="582"/>
      <c r="AY453" s="582"/>
      <c r="AZ453" s="582"/>
      <c r="BA453" s="582"/>
      <c r="BB453" s="582"/>
      <c r="BC453" s="582"/>
      <c r="BD453" s="582"/>
      <c r="BE453" s="582"/>
      <c r="BF453" s="582"/>
      <c r="BG453" s="582"/>
      <c r="BH453" s="582"/>
      <c r="BI453" s="582"/>
      <c r="BJ453" s="582"/>
      <c r="BK453" s="582"/>
      <c r="BL453" s="582"/>
      <c r="BM453" s="582"/>
      <c r="BN453" s="582"/>
      <c r="BO453" s="582"/>
      <c r="BP453" s="582"/>
      <c r="BQ453" s="582"/>
      <c r="BR453" s="582"/>
      <c r="BS453" s="582"/>
      <c r="BT453" s="582"/>
      <c r="BU453" s="582"/>
      <c r="BV453" s="582"/>
      <c r="BW453" s="582"/>
      <c r="BX453" s="582"/>
      <c r="BY453" s="582"/>
      <c r="BZ453" s="582"/>
      <c r="CA453" s="582"/>
      <c r="CB453" s="582"/>
      <c r="CC453" s="582"/>
      <c r="CD453" s="582"/>
      <c r="CE453" s="582"/>
      <c r="CF453" s="582"/>
      <c r="CG453" s="582"/>
      <c r="CH453" s="582"/>
      <c r="CI453" s="582"/>
      <c r="CJ453" s="582"/>
      <c r="CK453" s="582"/>
      <c r="CL453" s="582"/>
      <c r="CM453" s="582"/>
      <c r="CN453" s="582"/>
      <c r="CO453" s="679"/>
      <c r="CP453" s="679"/>
      <c r="CQ453" s="679"/>
      <c r="CR453" s="679"/>
      <c r="CS453" s="679"/>
      <c r="CT453" s="679"/>
      <c r="CU453" s="679"/>
      <c r="CV453" s="679"/>
      <c r="CW453" s="679"/>
      <c r="CX453" s="679"/>
      <c r="CY453" s="679"/>
      <c r="CZ453" s="679"/>
      <c r="DA453" s="679"/>
      <c r="DB453" s="679"/>
      <c r="DC453" s="679"/>
      <c r="DD453" s="679"/>
      <c r="DE453" s="679"/>
      <c r="DF453" s="679"/>
      <c r="DG453" s="679"/>
      <c r="DH453" s="679"/>
      <c r="DI453" s="679"/>
      <c r="DJ453" s="679"/>
      <c r="DK453" s="679"/>
      <c r="DL453" s="679"/>
      <c r="DM453" s="679"/>
      <c r="DN453" s="679"/>
      <c r="DO453" s="679"/>
      <c r="DP453" s="679"/>
      <c r="DQ453" s="679"/>
      <c r="DR453" s="679"/>
      <c r="DS453" s="679"/>
      <c r="DT453" s="679"/>
      <c r="DU453" s="679"/>
      <c r="DV453" s="679"/>
      <c r="DW453" s="679"/>
      <c r="DX453" s="679"/>
      <c r="DY453" s="679"/>
      <c r="DZ453" s="679"/>
      <c r="EA453" s="679"/>
      <c r="EB453" s="679"/>
      <c r="EC453" s="679"/>
      <c r="ED453" s="679"/>
      <c r="EE453" s="679"/>
      <c r="EF453" s="679"/>
      <c r="EG453" s="679"/>
      <c r="EH453" s="679"/>
      <c r="EI453" s="679"/>
      <c r="EJ453" s="679"/>
      <c r="EK453" s="679"/>
      <c r="EL453" s="679"/>
      <c r="EM453" s="679"/>
      <c r="EN453" s="679"/>
      <c r="EO453" s="679"/>
      <c r="EP453" s="679"/>
      <c r="EQ453" s="679"/>
      <c r="ER453" s="679"/>
      <c r="ES453" s="679"/>
      <c r="ET453" s="679"/>
      <c r="EU453" s="679"/>
      <c r="EV453" s="679"/>
      <c r="EW453" s="679"/>
      <c r="EX453" s="679"/>
      <c r="EY453" s="679"/>
      <c r="EZ453" s="679"/>
      <c r="FA453" s="679"/>
      <c r="FB453" s="679"/>
      <c r="FC453" s="679"/>
      <c r="FD453" s="679"/>
      <c r="FE453" s="679"/>
      <c r="FF453" s="679"/>
      <c r="FG453" s="679"/>
      <c r="FH453" s="679"/>
      <c r="FI453" s="679"/>
      <c r="FJ453" s="679"/>
      <c r="FK453" s="679"/>
      <c r="FL453" s="679"/>
      <c r="FM453" s="679"/>
      <c r="FN453" s="679"/>
      <c r="FO453" s="679"/>
      <c r="FP453" s="679"/>
      <c r="FQ453" s="679"/>
      <c r="FR453" s="679"/>
      <c r="FS453" s="679"/>
      <c r="FT453" s="679"/>
      <c r="FU453" s="679"/>
      <c r="FV453" s="679"/>
      <c r="FW453" s="679"/>
      <c r="FX453" s="679"/>
      <c r="FY453" s="679"/>
      <c r="FZ453" s="679"/>
      <c r="GA453" s="679"/>
      <c r="GB453" s="679"/>
      <c r="GC453" s="679"/>
      <c r="GD453" s="679"/>
      <c r="GE453" s="679"/>
      <c r="GF453" s="679"/>
      <c r="GG453" s="679"/>
      <c r="GH453" s="679"/>
      <c r="GI453" s="679"/>
      <c r="GJ453" s="679"/>
      <c r="GK453" s="679"/>
      <c r="GL453" s="679"/>
      <c r="GM453" s="679"/>
      <c r="GN453" s="679"/>
      <c r="GO453" s="679"/>
      <c r="GP453" s="679"/>
      <c r="GQ453" s="679"/>
      <c r="GR453" s="679"/>
      <c r="GS453" s="679"/>
      <c r="GT453" s="679"/>
      <c r="GU453" s="679"/>
      <c r="GV453" s="679"/>
      <c r="GW453" s="679"/>
      <c r="GX453" s="679"/>
      <c r="GY453" s="679"/>
      <c r="GZ453" s="679"/>
      <c r="HA453" s="679"/>
      <c r="HB453" s="679"/>
      <c r="HC453" s="679"/>
      <c r="HD453" s="679"/>
      <c r="HE453" s="679"/>
      <c r="HF453" s="679"/>
      <c r="HG453" s="679"/>
      <c r="HH453" s="679"/>
      <c r="HI453" s="679"/>
      <c r="HJ453" s="679"/>
      <c r="HK453" s="679"/>
      <c r="HL453" s="679"/>
      <c r="HM453" s="679"/>
      <c r="HN453" s="679"/>
      <c r="HO453" s="679"/>
      <c r="HP453" s="679"/>
      <c r="HQ453" s="679"/>
      <c r="HR453" s="679"/>
      <c r="HS453" s="679"/>
      <c r="HT453" s="679"/>
      <c r="HU453" s="679"/>
      <c r="HV453" s="679"/>
      <c r="HW453" s="679"/>
      <c r="HX453" s="679"/>
    </row>
    <row r="454" spans="1:232" s="583" customFormat="1" ht="15" customHeight="1" x14ac:dyDescent="0.35">
      <c r="A454" s="483" t="s">
        <v>151</v>
      </c>
      <c r="B454" s="484"/>
      <c r="C454" s="484"/>
      <c r="D454" s="484"/>
      <c r="E454" s="486"/>
      <c r="F454" s="484"/>
      <c r="G454" s="487"/>
      <c r="H454" s="782"/>
      <c r="I454" s="581"/>
      <c r="J454" s="581"/>
      <c r="K454" s="581"/>
      <c r="L454" s="581"/>
      <c r="M454" s="581"/>
      <c r="N454" s="581"/>
      <c r="O454" s="581"/>
      <c r="P454" s="582"/>
      <c r="Q454" s="582"/>
      <c r="R454" s="582"/>
      <c r="S454" s="582"/>
      <c r="T454" s="582"/>
      <c r="U454" s="582"/>
      <c r="V454" s="582"/>
      <c r="W454" s="582"/>
      <c r="X454" s="582"/>
      <c r="Y454" s="582"/>
      <c r="Z454" s="582"/>
      <c r="AA454" s="582"/>
      <c r="AB454" s="582"/>
      <c r="AC454" s="582"/>
      <c r="AD454" s="582"/>
      <c r="AE454" s="582"/>
      <c r="AF454" s="582"/>
      <c r="AG454" s="582"/>
      <c r="AH454" s="582"/>
      <c r="AI454" s="582"/>
      <c r="AJ454" s="582"/>
      <c r="AK454" s="582"/>
      <c r="AL454" s="582"/>
      <c r="AM454" s="582"/>
      <c r="AN454" s="582"/>
      <c r="AO454" s="582"/>
      <c r="AP454" s="582"/>
      <c r="AQ454" s="582"/>
      <c r="AR454" s="582"/>
      <c r="AS454" s="582"/>
      <c r="AT454" s="582"/>
      <c r="AU454" s="582"/>
      <c r="AV454" s="582"/>
      <c r="AW454" s="582"/>
      <c r="AX454" s="582"/>
      <c r="AY454" s="582"/>
      <c r="AZ454" s="582"/>
      <c r="BA454" s="582"/>
      <c r="BB454" s="582"/>
      <c r="BC454" s="582"/>
      <c r="BD454" s="582"/>
      <c r="BE454" s="582"/>
      <c r="BF454" s="582"/>
      <c r="BG454" s="582"/>
      <c r="BH454" s="582"/>
      <c r="BI454" s="582"/>
      <c r="BJ454" s="582"/>
      <c r="BK454" s="582"/>
      <c r="BL454" s="582"/>
      <c r="BM454" s="582"/>
      <c r="BN454" s="582"/>
      <c r="BO454" s="582"/>
      <c r="BP454" s="582"/>
      <c r="BQ454" s="582"/>
      <c r="BR454" s="582"/>
      <c r="BS454" s="582"/>
      <c r="BT454" s="582"/>
      <c r="BU454" s="582"/>
      <c r="BV454" s="582"/>
      <c r="BW454" s="582"/>
      <c r="BX454" s="582"/>
      <c r="BY454" s="582"/>
      <c r="BZ454" s="582"/>
      <c r="CA454" s="582"/>
      <c r="CB454" s="582"/>
      <c r="CC454" s="582"/>
      <c r="CD454" s="582"/>
      <c r="CE454" s="582"/>
      <c r="CF454" s="582"/>
      <c r="CG454" s="582"/>
      <c r="CH454" s="582"/>
      <c r="CI454" s="582"/>
      <c r="CJ454" s="582"/>
      <c r="CK454" s="582"/>
      <c r="CL454" s="582"/>
      <c r="CM454" s="582"/>
      <c r="CN454" s="582"/>
    </row>
    <row r="455" spans="1:232" s="583" customFormat="1" ht="15" customHeight="1" x14ac:dyDescent="0.35">
      <c r="A455" s="502" t="s">
        <v>516</v>
      </c>
      <c r="B455" s="507"/>
      <c r="C455" s="507"/>
      <c r="D455" s="507"/>
      <c r="E455" s="505"/>
      <c r="F455" s="507"/>
      <c r="G455" s="506"/>
      <c r="H455" s="775"/>
      <c r="I455" s="581"/>
      <c r="J455" s="581"/>
      <c r="K455" s="581"/>
      <c r="L455" s="581"/>
      <c r="M455" s="581"/>
      <c r="N455" s="581"/>
      <c r="O455" s="581"/>
      <c r="P455" s="582"/>
      <c r="Q455" s="582"/>
      <c r="R455" s="582"/>
      <c r="S455" s="582"/>
      <c r="T455" s="582"/>
      <c r="U455" s="582"/>
      <c r="V455" s="582"/>
      <c r="W455" s="582"/>
      <c r="X455" s="582"/>
      <c r="Y455" s="582"/>
      <c r="Z455" s="582"/>
      <c r="AA455" s="582"/>
      <c r="AB455" s="582"/>
      <c r="AC455" s="582"/>
      <c r="AD455" s="582"/>
      <c r="AE455" s="582"/>
      <c r="AF455" s="582"/>
      <c r="AG455" s="582"/>
      <c r="AH455" s="582"/>
      <c r="AI455" s="582"/>
      <c r="AJ455" s="582"/>
      <c r="AK455" s="582"/>
      <c r="AL455" s="582"/>
      <c r="AM455" s="582"/>
      <c r="AN455" s="582"/>
      <c r="AO455" s="582"/>
      <c r="AP455" s="582"/>
      <c r="AQ455" s="582"/>
      <c r="AR455" s="582"/>
      <c r="AS455" s="582"/>
      <c r="AT455" s="582"/>
      <c r="AU455" s="582"/>
      <c r="AV455" s="582"/>
      <c r="AW455" s="582"/>
      <c r="AX455" s="582"/>
      <c r="AY455" s="582"/>
      <c r="AZ455" s="582"/>
      <c r="BA455" s="582"/>
      <c r="BB455" s="582"/>
      <c r="BC455" s="582"/>
      <c r="BD455" s="582"/>
      <c r="BE455" s="582"/>
      <c r="BF455" s="582"/>
      <c r="BG455" s="582"/>
      <c r="BH455" s="582"/>
      <c r="BI455" s="582"/>
      <c r="BJ455" s="582"/>
      <c r="BK455" s="582"/>
      <c r="BL455" s="582"/>
      <c r="BM455" s="582"/>
      <c r="BN455" s="582"/>
      <c r="BO455" s="582"/>
      <c r="BP455" s="582"/>
      <c r="BQ455" s="582"/>
      <c r="BR455" s="582"/>
      <c r="BS455" s="582"/>
      <c r="BT455" s="582"/>
      <c r="BU455" s="582"/>
      <c r="BV455" s="582"/>
      <c r="BW455" s="582"/>
      <c r="BX455" s="582"/>
      <c r="BY455" s="582"/>
      <c r="BZ455" s="582"/>
      <c r="CA455" s="582"/>
      <c r="CB455" s="582"/>
      <c r="CC455" s="582"/>
      <c r="CD455" s="582"/>
      <c r="CE455" s="582"/>
      <c r="CF455" s="582"/>
      <c r="CG455" s="582"/>
      <c r="CH455" s="582"/>
      <c r="CI455" s="582"/>
      <c r="CJ455" s="582"/>
      <c r="CK455" s="582"/>
      <c r="CL455" s="582"/>
      <c r="CM455" s="582"/>
      <c r="CN455" s="582"/>
    </row>
    <row r="456" spans="1:232" ht="14.15" customHeight="1" x14ac:dyDescent="0.25">
      <c r="A456" s="700">
        <v>3</v>
      </c>
      <c r="B456" s="199" t="s">
        <v>531</v>
      </c>
      <c r="C456" s="200"/>
      <c r="D456" s="204"/>
      <c r="E456" s="206" t="s">
        <v>10</v>
      </c>
      <c r="F456" s="206" t="s">
        <v>10</v>
      </c>
      <c r="G456" s="281"/>
      <c r="H456" s="281"/>
      <c r="I456" s="581"/>
      <c r="J456" s="581"/>
      <c r="K456" s="581"/>
      <c r="L456" s="581"/>
      <c r="M456" s="581"/>
      <c r="N456" s="581"/>
      <c r="O456" s="581"/>
      <c r="P456" s="582"/>
      <c r="Q456" s="582"/>
      <c r="R456" s="582"/>
      <c r="S456" s="582"/>
      <c r="T456" s="582"/>
      <c r="U456" s="582"/>
      <c r="V456" s="582"/>
      <c r="W456" s="582"/>
      <c r="X456" s="582"/>
      <c r="Y456" s="582"/>
      <c r="Z456" s="582"/>
      <c r="AA456" s="582"/>
      <c r="AB456" s="582"/>
      <c r="AC456" s="582"/>
      <c r="AD456" s="582"/>
      <c r="AE456" s="582"/>
      <c r="AF456" s="582"/>
      <c r="AG456" s="582"/>
      <c r="AH456" s="582"/>
      <c r="AI456" s="582"/>
      <c r="AJ456" s="582"/>
      <c r="AK456" s="582"/>
      <c r="AL456" s="582"/>
      <c r="AM456" s="582"/>
      <c r="AN456" s="582"/>
      <c r="AO456" s="582"/>
      <c r="AP456" s="582"/>
      <c r="AQ456" s="582"/>
      <c r="AR456" s="582"/>
      <c r="AS456" s="582"/>
      <c r="AT456" s="582"/>
      <c r="AU456" s="582"/>
      <c r="AV456" s="582"/>
      <c r="AW456" s="582"/>
      <c r="AX456" s="582"/>
      <c r="AY456" s="582"/>
      <c r="AZ456" s="582"/>
      <c r="BA456" s="582"/>
      <c r="BB456" s="582"/>
      <c r="BC456" s="582"/>
      <c r="BD456" s="582"/>
      <c r="BE456" s="582"/>
      <c r="BF456" s="582"/>
      <c r="BG456" s="582"/>
      <c r="BH456" s="582"/>
      <c r="BI456" s="582"/>
      <c r="BJ456" s="582"/>
      <c r="BK456" s="582"/>
      <c r="BL456" s="582"/>
      <c r="BM456" s="582"/>
      <c r="BN456" s="582"/>
      <c r="BO456" s="582"/>
      <c r="BP456" s="582"/>
      <c r="BQ456" s="582"/>
      <c r="BR456" s="582"/>
      <c r="BS456" s="582"/>
      <c r="BT456" s="582"/>
      <c r="BU456" s="582"/>
      <c r="BV456" s="582"/>
      <c r="BW456" s="582"/>
      <c r="BX456" s="582"/>
      <c r="BY456" s="582"/>
      <c r="BZ456" s="582"/>
      <c r="CA456" s="582"/>
      <c r="CB456" s="582"/>
      <c r="CC456" s="582"/>
      <c r="CD456" s="582"/>
      <c r="CE456" s="582"/>
      <c r="CF456" s="582"/>
      <c r="CG456" s="582"/>
      <c r="CH456" s="582"/>
      <c r="CI456" s="582"/>
      <c r="CJ456" s="582"/>
      <c r="CK456" s="582"/>
      <c r="CL456" s="582"/>
      <c r="CM456" s="582"/>
      <c r="CN456" s="582"/>
      <c r="CO456" s="582"/>
      <c r="CP456" s="582"/>
      <c r="CQ456" s="582"/>
      <c r="CR456" s="582"/>
      <c r="CS456" s="582"/>
      <c r="CT456" s="582"/>
      <c r="CU456" s="582"/>
      <c r="CV456" s="582"/>
      <c r="CW456" s="582"/>
      <c r="CX456" s="582"/>
      <c r="CY456" s="582"/>
      <c r="CZ456" s="582"/>
      <c r="DA456" s="582"/>
      <c r="DB456" s="582"/>
      <c r="DC456" s="582"/>
      <c r="DD456" s="582"/>
      <c r="DE456" s="582"/>
      <c r="DF456" s="582"/>
      <c r="DG456" s="582"/>
      <c r="DH456" s="582"/>
      <c r="DI456" s="582"/>
      <c r="DJ456" s="582"/>
      <c r="DK456" s="582"/>
      <c r="DL456" s="582"/>
      <c r="DM456" s="582"/>
      <c r="DN456" s="582"/>
      <c r="DO456" s="582"/>
      <c r="DP456" s="582"/>
      <c r="DQ456" s="582"/>
      <c r="DR456" s="582"/>
      <c r="DS456" s="582"/>
      <c r="DT456" s="582"/>
      <c r="DU456" s="582"/>
      <c r="DV456" s="582"/>
      <c r="DW456" s="582"/>
      <c r="DX456" s="582"/>
      <c r="DY456" s="582"/>
      <c r="DZ456" s="582"/>
      <c r="EA456" s="582"/>
      <c r="EB456" s="582"/>
      <c r="EC456" s="582"/>
      <c r="ED456" s="582"/>
      <c r="EE456" s="582"/>
      <c r="EF456" s="582"/>
      <c r="EG456" s="582"/>
      <c r="EH456" s="582"/>
      <c r="EI456" s="582"/>
      <c r="EJ456" s="582"/>
      <c r="EK456" s="582"/>
      <c r="EL456" s="582"/>
      <c r="EM456" s="582"/>
      <c r="EN456" s="582"/>
      <c r="EO456" s="582"/>
      <c r="EP456" s="582"/>
      <c r="EQ456" s="582"/>
      <c r="ER456" s="582"/>
      <c r="ES456" s="582"/>
      <c r="ET456" s="582"/>
      <c r="EU456" s="582"/>
      <c r="EV456" s="582"/>
      <c r="EW456" s="582"/>
      <c r="EX456" s="582"/>
      <c r="EY456" s="582"/>
      <c r="EZ456" s="582"/>
      <c r="FA456" s="582"/>
      <c r="FB456" s="582"/>
      <c r="FC456" s="582"/>
      <c r="FD456" s="582"/>
      <c r="FE456" s="582"/>
      <c r="FF456" s="582"/>
      <c r="FG456" s="582"/>
      <c r="FH456" s="582"/>
      <c r="FI456" s="582"/>
      <c r="FJ456" s="582"/>
      <c r="FK456" s="582"/>
      <c r="FL456" s="582"/>
      <c r="FM456" s="582"/>
      <c r="FN456" s="582"/>
      <c r="FO456" s="582"/>
      <c r="FP456" s="582"/>
      <c r="FQ456" s="582"/>
      <c r="FR456" s="582"/>
      <c r="FS456" s="582"/>
      <c r="FT456" s="582"/>
      <c r="FU456" s="582"/>
      <c r="FV456" s="582"/>
      <c r="FW456" s="582"/>
      <c r="FX456" s="582"/>
      <c r="FY456" s="582"/>
      <c r="FZ456" s="582"/>
      <c r="GA456" s="582"/>
      <c r="GB456" s="582"/>
      <c r="GC456" s="582"/>
      <c r="GD456" s="582"/>
      <c r="GE456" s="582"/>
      <c r="GF456" s="582"/>
      <c r="GG456" s="582"/>
      <c r="GH456" s="582"/>
      <c r="GI456" s="582"/>
      <c r="GJ456" s="582"/>
      <c r="GK456" s="582"/>
      <c r="GL456" s="582"/>
      <c r="GM456" s="582"/>
      <c r="GN456" s="582"/>
      <c r="GO456" s="582"/>
      <c r="GP456" s="582"/>
      <c r="GQ456" s="582"/>
      <c r="GR456" s="582"/>
      <c r="GS456" s="582"/>
      <c r="GT456" s="582"/>
      <c r="GU456" s="582"/>
      <c r="GV456" s="582"/>
      <c r="GW456" s="582"/>
      <c r="GX456" s="582"/>
      <c r="GY456" s="582"/>
      <c r="GZ456" s="582"/>
      <c r="HA456" s="582"/>
      <c r="HB456" s="582"/>
      <c r="HC456" s="582"/>
      <c r="HD456" s="582"/>
      <c r="HE456" s="582"/>
      <c r="HF456" s="582"/>
      <c r="HG456" s="582"/>
      <c r="HH456" s="582"/>
      <c r="HI456" s="582"/>
      <c r="HJ456" s="582"/>
      <c r="HK456" s="582"/>
      <c r="HL456" s="582"/>
      <c r="HM456" s="582"/>
      <c r="HN456" s="582"/>
      <c r="HO456" s="582"/>
      <c r="HP456" s="582"/>
      <c r="HQ456" s="582"/>
      <c r="HR456" s="582"/>
      <c r="HS456" s="582"/>
      <c r="HT456" s="582"/>
      <c r="HU456" s="582"/>
      <c r="HV456" s="582"/>
      <c r="HW456" s="582"/>
      <c r="HX456" s="582"/>
    </row>
    <row r="457" spans="1:232" s="583" customFormat="1" ht="15" customHeight="1" x14ac:dyDescent="0.35">
      <c r="A457" s="537" t="s">
        <v>568</v>
      </c>
      <c r="B457" s="538"/>
      <c r="C457" s="538"/>
      <c r="D457" s="538"/>
      <c r="E457" s="490"/>
      <c r="F457" s="489"/>
      <c r="G457" s="491"/>
      <c r="H457" s="787"/>
      <c r="I457" s="581"/>
      <c r="J457" s="581"/>
      <c r="K457" s="581"/>
      <c r="L457" s="581"/>
      <c r="M457" s="581"/>
      <c r="N457" s="581"/>
      <c r="O457" s="581"/>
      <c r="P457" s="582"/>
      <c r="Q457" s="582"/>
      <c r="R457" s="582"/>
      <c r="S457" s="582"/>
      <c r="T457" s="582"/>
      <c r="U457" s="582"/>
      <c r="V457" s="582"/>
      <c r="W457" s="582"/>
      <c r="X457" s="582"/>
      <c r="Y457" s="582"/>
      <c r="Z457" s="582"/>
      <c r="AA457" s="582"/>
      <c r="AB457" s="582"/>
      <c r="AC457" s="582"/>
      <c r="AD457" s="582"/>
      <c r="AE457" s="582"/>
      <c r="AF457" s="582"/>
      <c r="AG457" s="582"/>
      <c r="AH457" s="582"/>
      <c r="AI457" s="582"/>
      <c r="AJ457" s="582"/>
      <c r="AK457" s="582"/>
      <c r="AL457" s="582"/>
      <c r="AM457" s="582"/>
      <c r="AN457" s="582"/>
      <c r="AO457" s="582"/>
      <c r="AP457" s="582"/>
      <c r="AQ457" s="582"/>
      <c r="AR457" s="582"/>
      <c r="AS457" s="582"/>
      <c r="AT457" s="582"/>
      <c r="AU457" s="582"/>
      <c r="AV457" s="582"/>
      <c r="AW457" s="582"/>
      <c r="AX457" s="582"/>
      <c r="AY457" s="582"/>
      <c r="AZ457" s="582"/>
      <c r="BA457" s="582"/>
      <c r="BB457" s="582"/>
      <c r="BC457" s="582"/>
      <c r="BD457" s="582"/>
      <c r="BE457" s="582"/>
      <c r="BF457" s="582"/>
      <c r="BG457" s="582"/>
      <c r="BH457" s="582"/>
      <c r="BI457" s="582"/>
      <c r="BJ457" s="582"/>
      <c r="BK457" s="582"/>
      <c r="BL457" s="582"/>
      <c r="BM457" s="582"/>
      <c r="BN457" s="582"/>
      <c r="BO457" s="582"/>
      <c r="BP457" s="582"/>
      <c r="BQ457" s="582"/>
      <c r="BR457" s="582"/>
      <c r="BS457" s="582"/>
      <c r="BT457" s="582"/>
      <c r="BU457" s="582"/>
      <c r="BV457" s="582"/>
      <c r="BW457" s="582"/>
      <c r="BX457" s="582"/>
      <c r="BY457" s="582"/>
      <c r="BZ457" s="582"/>
      <c r="CA457" s="582"/>
      <c r="CB457" s="582"/>
      <c r="CC457" s="582"/>
      <c r="CD457" s="582"/>
      <c r="CE457" s="582"/>
      <c r="CF457" s="582"/>
      <c r="CG457" s="582"/>
      <c r="CH457" s="582"/>
      <c r="CI457" s="582"/>
      <c r="CJ457" s="582"/>
      <c r="CK457" s="582"/>
      <c r="CL457" s="582"/>
      <c r="CM457" s="582"/>
      <c r="CN457" s="582"/>
    </row>
    <row r="458" spans="1:232" ht="14.15" customHeight="1" x14ac:dyDescent="0.25">
      <c r="A458" s="701">
        <f>A456+0.1</f>
        <v>3.1</v>
      </c>
      <c r="B458" s="705" t="s">
        <v>569</v>
      </c>
      <c r="C458" s="705"/>
      <c r="D458" s="191"/>
      <c r="E458" s="447" t="s">
        <v>42</v>
      </c>
      <c r="F458" s="447"/>
      <c r="G458" s="448"/>
      <c r="H458" s="776"/>
      <c r="I458" s="581"/>
      <c r="J458" s="581"/>
      <c r="K458" s="581"/>
      <c r="L458" s="581"/>
      <c r="M458" s="581"/>
      <c r="N458" s="581"/>
      <c r="O458" s="581"/>
      <c r="P458" s="582"/>
      <c r="Q458" s="582"/>
      <c r="R458" s="582"/>
      <c r="S458" s="582"/>
      <c r="T458" s="582"/>
      <c r="U458" s="582"/>
      <c r="V458" s="582"/>
      <c r="W458" s="582"/>
      <c r="X458" s="582"/>
      <c r="Y458" s="582"/>
      <c r="Z458" s="582"/>
      <c r="AA458" s="582"/>
      <c r="AB458" s="582"/>
      <c r="AC458" s="582"/>
      <c r="AD458" s="582"/>
      <c r="AE458" s="582"/>
      <c r="AF458" s="582"/>
      <c r="AG458" s="582"/>
      <c r="AH458" s="582"/>
      <c r="AI458" s="582"/>
      <c r="AJ458" s="582"/>
      <c r="AK458" s="582"/>
      <c r="AL458" s="582"/>
      <c r="AM458" s="582"/>
      <c r="AN458" s="582"/>
      <c r="AO458" s="582"/>
      <c r="AP458" s="582"/>
      <c r="AQ458" s="582"/>
      <c r="AR458" s="582"/>
      <c r="AS458" s="582"/>
      <c r="AT458" s="582"/>
      <c r="AU458" s="582"/>
      <c r="AV458" s="582"/>
      <c r="AW458" s="582"/>
      <c r="AX458" s="582"/>
      <c r="AY458" s="582"/>
      <c r="AZ458" s="582"/>
      <c r="BA458" s="582"/>
      <c r="BB458" s="582"/>
      <c r="BC458" s="582"/>
      <c r="BD458" s="582"/>
      <c r="BE458" s="582"/>
      <c r="BF458" s="582"/>
      <c r="BG458" s="582"/>
      <c r="BH458" s="582"/>
      <c r="BI458" s="582"/>
      <c r="BJ458" s="582"/>
      <c r="BK458" s="582"/>
      <c r="BL458" s="582"/>
      <c r="BM458" s="582"/>
      <c r="BN458" s="582"/>
      <c r="BO458" s="582"/>
      <c r="BP458" s="582"/>
      <c r="BQ458" s="582"/>
      <c r="BR458" s="582"/>
      <c r="BS458" s="582"/>
      <c r="BT458" s="582"/>
      <c r="BU458" s="582"/>
      <c r="BV458" s="582"/>
      <c r="BW458" s="582"/>
      <c r="BX458" s="582"/>
      <c r="BY458" s="582"/>
      <c r="BZ458" s="582"/>
      <c r="CA458" s="582"/>
      <c r="CB458" s="582"/>
      <c r="CC458" s="582"/>
      <c r="CD458" s="582"/>
      <c r="CE458" s="582"/>
      <c r="CF458" s="582"/>
      <c r="CG458" s="582"/>
      <c r="CH458" s="582"/>
      <c r="CI458" s="582"/>
      <c r="CJ458" s="582"/>
      <c r="CK458" s="582"/>
      <c r="CL458" s="582"/>
      <c r="CM458" s="582"/>
      <c r="CN458" s="582"/>
      <c r="CO458" s="582"/>
      <c r="CP458" s="582"/>
      <c r="CQ458" s="582"/>
      <c r="CR458" s="582"/>
      <c r="CS458" s="582"/>
      <c r="CT458" s="582"/>
      <c r="CU458" s="582"/>
      <c r="CV458" s="582"/>
      <c r="CW458" s="582"/>
      <c r="CX458" s="582"/>
      <c r="CY458" s="582"/>
      <c r="CZ458" s="582"/>
      <c r="DA458" s="582"/>
      <c r="DB458" s="582"/>
      <c r="DC458" s="582"/>
      <c r="DD458" s="582"/>
      <c r="DE458" s="582"/>
      <c r="DF458" s="582"/>
      <c r="DG458" s="582"/>
      <c r="DH458" s="582"/>
      <c r="DI458" s="582"/>
      <c r="DJ458" s="582"/>
      <c r="DK458" s="582"/>
      <c r="DL458" s="582"/>
      <c r="DM458" s="582"/>
      <c r="DN458" s="582"/>
      <c r="DO458" s="582"/>
      <c r="DP458" s="582"/>
      <c r="DQ458" s="582"/>
      <c r="DR458" s="582"/>
      <c r="DS458" s="582"/>
      <c r="DT458" s="582"/>
      <c r="DU458" s="582"/>
      <c r="DV458" s="582"/>
      <c r="DW458" s="582"/>
      <c r="DX458" s="582"/>
      <c r="DY458" s="582"/>
      <c r="DZ458" s="582"/>
      <c r="EA458" s="582"/>
      <c r="EB458" s="582"/>
      <c r="EC458" s="582"/>
      <c r="ED458" s="582"/>
      <c r="EE458" s="582"/>
      <c r="EF458" s="582"/>
      <c r="EG458" s="582"/>
      <c r="EH458" s="582"/>
      <c r="EI458" s="582"/>
      <c r="EJ458" s="582"/>
      <c r="EK458" s="582"/>
      <c r="EL458" s="582"/>
      <c r="EM458" s="582"/>
      <c r="EN458" s="582"/>
      <c r="EO458" s="582"/>
      <c r="EP458" s="582"/>
      <c r="EQ458" s="582"/>
      <c r="ER458" s="582"/>
      <c r="ES458" s="582"/>
      <c r="ET458" s="582"/>
      <c r="EU458" s="582"/>
      <c r="EV458" s="582"/>
      <c r="EW458" s="582"/>
      <c r="EX458" s="582"/>
      <c r="EY458" s="582"/>
      <c r="EZ458" s="582"/>
      <c r="FA458" s="582"/>
      <c r="FB458" s="582"/>
      <c r="FC458" s="582"/>
      <c r="FD458" s="582"/>
      <c r="FE458" s="582"/>
      <c r="FF458" s="582"/>
      <c r="FG458" s="582"/>
      <c r="FH458" s="582"/>
      <c r="FI458" s="582"/>
      <c r="FJ458" s="582"/>
      <c r="FK458" s="582"/>
      <c r="FL458" s="582"/>
      <c r="FM458" s="582"/>
      <c r="FN458" s="582"/>
      <c r="FO458" s="582"/>
      <c r="FP458" s="582"/>
      <c r="FQ458" s="582"/>
      <c r="FR458" s="582"/>
      <c r="FS458" s="582"/>
      <c r="FT458" s="582"/>
      <c r="FU458" s="582"/>
      <c r="FV458" s="582"/>
      <c r="FW458" s="582"/>
      <c r="FX458" s="582"/>
      <c r="FY458" s="582"/>
      <c r="FZ458" s="582"/>
      <c r="GA458" s="582"/>
      <c r="GB458" s="582"/>
      <c r="GC458" s="582"/>
      <c r="GD458" s="582"/>
      <c r="GE458" s="582"/>
      <c r="GF458" s="582"/>
      <c r="GG458" s="582"/>
      <c r="GH458" s="582"/>
      <c r="GI458" s="582"/>
      <c r="GJ458" s="582"/>
      <c r="GK458" s="582"/>
      <c r="GL458" s="582"/>
      <c r="GM458" s="582"/>
      <c r="GN458" s="582"/>
      <c r="GO458" s="582"/>
      <c r="GP458" s="582"/>
      <c r="GQ458" s="582"/>
      <c r="GR458" s="582"/>
      <c r="GS458" s="582"/>
      <c r="GT458" s="582"/>
      <c r="GU458" s="582"/>
      <c r="GV458" s="582"/>
      <c r="GW458" s="582"/>
      <c r="GX458" s="582"/>
      <c r="GY458" s="582"/>
      <c r="GZ458" s="582"/>
      <c r="HA458" s="582"/>
      <c r="HB458" s="582"/>
      <c r="HC458" s="582"/>
      <c r="HD458" s="582"/>
      <c r="HE458" s="582"/>
      <c r="HF458" s="582"/>
      <c r="HG458" s="582"/>
      <c r="HH458" s="582"/>
      <c r="HI458" s="582"/>
      <c r="HJ458" s="582"/>
      <c r="HK458" s="582"/>
      <c r="HL458" s="582"/>
      <c r="HM458" s="582"/>
      <c r="HN458" s="582"/>
      <c r="HO458" s="582"/>
      <c r="HP458" s="582"/>
      <c r="HQ458" s="582"/>
      <c r="HR458" s="582"/>
      <c r="HS458" s="582"/>
      <c r="HT458" s="582"/>
      <c r="HU458" s="582"/>
      <c r="HV458" s="582"/>
      <c r="HW458" s="582"/>
      <c r="HX458" s="582"/>
    </row>
    <row r="459" spans="1:232" s="574" customFormat="1" ht="14.15" customHeight="1" x14ac:dyDescent="0.25">
      <c r="A459" s="599"/>
      <c r="B459" s="717" t="s">
        <v>491</v>
      </c>
      <c r="C459" s="197" t="s">
        <v>687</v>
      </c>
      <c r="D459" s="609"/>
      <c r="E459" s="206">
        <v>3</v>
      </c>
      <c r="F459" s="222"/>
      <c r="G459" s="282"/>
      <c r="H459" s="282"/>
      <c r="I459" s="582"/>
      <c r="J459" s="582"/>
      <c r="K459" s="582"/>
      <c r="L459" s="582"/>
      <c r="M459" s="582"/>
      <c r="N459" s="582"/>
      <c r="O459" s="582"/>
      <c r="P459" s="582"/>
      <c r="Q459" s="582"/>
      <c r="R459" s="582"/>
      <c r="S459" s="582"/>
      <c r="T459" s="582"/>
      <c r="U459" s="582"/>
      <c r="V459" s="582"/>
      <c r="W459" s="582"/>
      <c r="X459" s="582"/>
      <c r="Y459" s="582"/>
      <c r="Z459" s="582"/>
      <c r="AA459" s="582"/>
      <c r="AB459" s="582"/>
      <c r="AC459" s="582"/>
      <c r="AD459" s="582"/>
      <c r="AE459" s="582"/>
      <c r="AF459" s="582"/>
      <c r="AG459" s="582"/>
      <c r="AH459" s="582"/>
      <c r="AI459" s="582"/>
      <c r="AJ459" s="582"/>
      <c r="AK459" s="582"/>
      <c r="AL459" s="582"/>
      <c r="AM459" s="582"/>
      <c r="AN459" s="582"/>
      <c r="AO459" s="582"/>
      <c r="AP459" s="582"/>
      <c r="AQ459" s="582"/>
      <c r="AR459" s="582"/>
      <c r="AS459" s="582"/>
      <c r="AT459" s="582"/>
      <c r="AU459" s="582"/>
      <c r="AV459" s="582"/>
      <c r="AW459" s="582"/>
      <c r="AX459" s="582"/>
      <c r="AY459" s="582"/>
      <c r="AZ459" s="582"/>
      <c r="BA459" s="582"/>
      <c r="BB459" s="582"/>
      <c r="BC459" s="582"/>
      <c r="BD459" s="582"/>
      <c r="BE459" s="582"/>
      <c r="BF459" s="582"/>
      <c r="BG459" s="582"/>
      <c r="BH459" s="582"/>
      <c r="BI459" s="582"/>
      <c r="BJ459" s="582"/>
      <c r="BK459" s="582"/>
      <c r="BL459" s="582"/>
      <c r="BM459" s="582"/>
      <c r="BN459" s="582"/>
      <c r="BO459" s="582"/>
      <c r="BP459" s="582"/>
      <c r="BQ459" s="582"/>
      <c r="BR459" s="582"/>
      <c r="BS459" s="582"/>
      <c r="BT459" s="582"/>
      <c r="BU459" s="582"/>
      <c r="BV459" s="582"/>
      <c r="BW459" s="582"/>
      <c r="BX459" s="582"/>
      <c r="BY459" s="582"/>
      <c r="BZ459" s="582"/>
      <c r="CA459" s="582"/>
      <c r="CB459" s="582"/>
      <c r="CC459" s="582"/>
      <c r="CD459" s="582"/>
      <c r="CE459" s="582"/>
      <c r="CF459" s="582"/>
      <c r="CG459" s="582"/>
      <c r="CH459" s="582"/>
      <c r="CI459" s="582"/>
      <c r="CJ459" s="582"/>
      <c r="CK459" s="582"/>
      <c r="CL459" s="582"/>
      <c r="CM459" s="582"/>
      <c r="CN459" s="582"/>
      <c r="CO459" s="582"/>
      <c r="CP459" s="582"/>
      <c r="CQ459" s="582"/>
      <c r="CR459" s="582"/>
      <c r="CS459" s="582"/>
      <c r="CT459" s="582"/>
      <c r="CU459" s="582"/>
      <c r="CV459" s="582"/>
      <c r="CW459" s="582"/>
      <c r="CX459" s="582"/>
      <c r="CY459" s="582"/>
      <c r="CZ459" s="582"/>
      <c r="DA459" s="582"/>
      <c r="DB459" s="582"/>
      <c r="DC459" s="582"/>
      <c r="DD459" s="582"/>
      <c r="DE459" s="582"/>
      <c r="DF459" s="582"/>
      <c r="DG459" s="582"/>
      <c r="DH459" s="582"/>
      <c r="DI459" s="582"/>
      <c r="DJ459" s="582"/>
      <c r="DK459" s="582"/>
      <c r="DL459" s="582"/>
      <c r="DM459" s="582"/>
      <c r="DN459" s="582"/>
      <c r="DO459" s="582"/>
      <c r="DP459" s="582"/>
      <c r="DQ459" s="582"/>
      <c r="DR459" s="582"/>
      <c r="DS459" s="582"/>
      <c r="DT459" s="582"/>
      <c r="DU459" s="582"/>
      <c r="DV459" s="582"/>
      <c r="DW459" s="582"/>
      <c r="DX459" s="582"/>
      <c r="DY459" s="582"/>
      <c r="DZ459" s="582"/>
      <c r="EA459" s="582"/>
      <c r="EB459" s="582"/>
      <c r="EC459" s="582"/>
      <c r="ED459" s="582"/>
      <c r="EE459" s="582"/>
      <c r="EF459" s="582"/>
      <c r="EG459" s="582"/>
      <c r="EH459" s="582"/>
      <c r="EI459" s="582"/>
      <c r="EJ459" s="582"/>
      <c r="EK459" s="582"/>
      <c r="EL459" s="582"/>
      <c r="EM459" s="582"/>
      <c r="EN459" s="582"/>
      <c r="EO459" s="582"/>
      <c r="EP459" s="582"/>
      <c r="EQ459" s="582"/>
      <c r="ER459" s="582"/>
      <c r="ES459" s="582"/>
      <c r="ET459" s="582"/>
      <c r="EU459" s="582"/>
      <c r="EV459" s="582"/>
      <c r="EW459" s="582"/>
      <c r="EX459" s="582"/>
      <c r="EY459" s="582"/>
      <c r="EZ459" s="582"/>
      <c r="FA459" s="582"/>
      <c r="FB459" s="582"/>
      <c r="FC459" s="582"/>
      <c r="FD459" s="582"/>
      <c r="FE459" s="582"/>
      <c r="FF459" s="582"/>
      <c r="FG459" s="582"/>
      <c r="FH459" s="582"/>
      <c r="FI459" s="582"/>
      <c r="FJ459" s="582"/>
      <c r="FK459" s="582"/>
      <c r="FL459" s="582"/>
      <c r="FM459" s="582"/>
      <c r="FN459" s="582"/>
      <c r="FO459" s="582"/>
      <c r="FP459" s="582"/>
      <c r="FQ459" s="582"/>
      <c r="FR459" s="582"/>
      <c r="FS459" s="582"/>
      <c r="FT459" s="582"/>
      <c r="FU459" s="582"/>
      <c r="FV459" s="582"/>
      <c r="FW459" s="582"/>
      <c r="FX459" s="582"/>
      <c r="FY459" s="582"/>
      <c r="FZ459" s="582"/>
      <c r="GA459" s="582"/>
      <c r="GB459" s="582"/>
      <c r="GC459" s="582"/>
      <c r="GD459" s="582"/>
      <c r="GE459" s="582"/>
      <c r="GF459" s="582"/>
      <c r="GG459" s="582"/>
      <c r="GH459" s="582"/>
      <c r="GI459" s="582"/>
      <c r="GJ459" s="582"/>
      <c r="GK459" s="582"/>
      <c r="GL459" s="582"/>
      <c r="GM459" s="582"/>
      <c r="GN459" s="582"/>
      <c r="GO459" s="582"/>
      <c r="GP459" s="582"/>
      <c r="GQ459" s="582"/>
      <c r="GR459" s="582"/>
      <c r="GS459" s="582"/>
      <c r="GT459" s="582"/>
      <c r="GU459" s="582"/>
      <c r="GV459" s="582"/>
      <c r="GW459" s="582"/>
      <c r="GX459" s="582"/>
      <c r="GY459" s="582"/>
      <c r="GZ459" s="582"/>
      <c r="HA459" s="582"/>
      <c r="HB459" s="582"/>
      <c r="HC459" s="582"/>
      <c r="HD459" s="582"/>
      <c r="HE459" s="582"/>
      <c r="HF459" s="582"/>
      <c r="HG459" s="582"/>
      <c r="HH459" s="582"/>
      <c r="HI459" s="582"/>
      <c r="HJ459" s="582"/>
      <c r="HK459" s="582"/>
      <c r="HL459" s="582"/>
      <c r="HM459" s="582"/>
      <c r="HN459" s="582"/>
      <c r="HO459" s="582"/>
      <c r="HP459" s="582"/>
      <c r="HQ459" s="582"/>
      <c r="HR459" s="582"/>
      <c r="HS459" s="582"/>
      <c r="HT459" s="582"/>
      <c r="HU459" s="582"/>
      <c r="HV459" s="582"/>
      <c r="HW459" s="582"/>
      <c r="HX459" s="582"/>
    </row>
    <row r="460" spans="1:232" s="583" customFormat="1" ht="15" customHeight="1" x14ac:dyDescent="0.35">
      <c r="A460" s="513" t="s">
        <v>567</v>
      </c>
      <c r="B460" s="514"/>
      <c r="C460" s="514"/>
      <c r="D460" s="514"/>
      <c r="E460" s="494"/>
      <c r="F460" s="493"/>
      <c r="G460" s="495"/>
      <c r="H460" s="780"/>
      <c r="I460" s="581"/>
      <c r="J460" s="581"/>
      <c r="K460" s="581"/>
      <c r="L460" s="581"/>
      <c r="M460" s="581"/>
      <c r="N460" s="581"/>
      <c r="O460" s="581"/>
      <c r="P460" s="582"/>
      <c r="Q460" s="582"/>
      <c r="R460" s="582"/>
      <c r="S460" s="582"/>
      <c r="T460" s="582"/>
      <c r="U460" s="582"/>
      <c r="V460" s="582"/>
      <c r="W460" s="582"/>
      <c r="X460" s="582"/>
      <c r="Y460" s="582"/>
      <c r="Z460" s="582"/>
      <c r="AA460" s="582"/>
      <c r="AB460" s="582"/>
      <c r="AC460" s="582"/>
      <c r="AD460" s="582"/>
      <c r="AE460" s="582"/>
      <c r="AF460" s="582"/>
      <c r="AG460" s="582"/>
      <c r="AH460" s="582"/>
      <c r="AI460" s="582"/>
      <c r="AJ460" s="582"/>
      <c r="AK460" s="582"/>
      <c r="AL460" s="582"/>
      <c r="AM460" s="582"/>
      <c r="AN460" s="582"/>
      <c r="AO460" s="582"/>
      <c r="AP460" s="582"/>
      <c r="AQ460" s="582"/>
      <c r="AR460" s="582"/>
      <c r="AS460" s="582"/>
      <c r="AT460" s="582"/>
      <c r="AU460" s="582"/>
      <c r="AV460" s="582"/>
      <c r="AW460" s="582"/>
      <c r="AX460" s="582"/>
      <c r="AY460" s="582"/>
      <c r="AZ460" s="582"/>
      <c r="BA460" s="582"/>
      <c r="BB460" s="582"/>
      <c r="BC460" s="582"/>
      <c r="BD460" s="582"/>
      <c r="BE460" s="582"/>
      <c r="BF460" s="582"/>
      <c r="BG460" s="582"/>
      <c r="BH460" s="582"/>
      <c r="BI460" s="582"/>
      <c r="BJ460" s="582"/>
      <c r="BK460" s="582"/>
      <c r="BL460" s="582"/>
      <c r="BM460" s="582"/>
      <c r="BN460" s="582"/>
      <c r="BO460" s="582"/>
      <c r="BP460" s="582"/>
      <c r="BQ460" s="582"/>
      <c r="BR460" s="582"/>
      <c r="BS460" s="582"/>
      <c r="BT460" s="582"/>
      <c r="BU460" s="582"/>
      <c r="BV460" s="582"/>
      <c r="BW460" s="582"/>
      <c r="BX460" s="582"/>
      <c r="BY460" s="582"/>
      <c r="BZ460" s="582"/>
      <c r="CA460" s="582"/>
      <c r="CB460" s="582"/>
      <c r="CC460" s="582"/>
      <c r="CD460" s="582"/>
      <c r="CE460" s="582"/>
      <c r="CF460" s="582"/>
      <c r="CG460" s="582"/>
      <c r="CH460" s="582"/>
      <c r="CI460" s="582"/>
      <c r="CJ460" s="582"/>
      <c r="CK460" s="582"/>
      <c r="CL460" s="582"/>
      <c r="CM460" s="582"/>
      <c r="CN460" s="582"/>
    </row>
    <row r="461" spans="1:232" s="574" customFormat="1" ht="14.15" customHeight="1" x14ac:dyDescent="0.25">
      <c r="A461" s="701">
        <f>A458+0.1</f>
        <v>3.2</v>
      </c>
      <c r="B461" s="217" t="s">
        <v>569</v>
      </c>
      <c r="C461" s="217"/>
      <c r="D461" s="21"/>
      <c r="E461" s="447" t="s">
        <v>42</v>
      </c>
      <c r="F461" s="447"/>
      <c r="G461" s="448"/>
      <c r="H461" s="785"/>
      <c r="I461" s="582"/>
      <c r="J461" s="582"/>
      <c r="K461" s="582"/>
      <c r="L461" s="582"/>
      <c r="M461" s="582"/>
      <c r="N461" s="582"/>
      <c r="O461" s="582"/>
      <c r="P461" s="582"/>
      <c r="Q461" s="582"/>
      <c r="R461" s="582"/>
      <c r="S461" s="582"/>
      <c r="T461" s="582"/>
      <c r="U461" s="582"/>
      <c r="V461" s="582"/>
      <c r="W461" s="582"/>
      <c r="X461" s="582"/>
      <c r="Y461" s="582"/>
      <c r="Z461" s="582"/>
      <c r="AA461" s="582"/>
      <c r="AB461" s="582"/>
      <c r="AC461" s="582"/>
      <c r="AD461" s="582"/>
      <c r="AE461" s="582"/>
      <c r="AF461" s="582"/>
      <c r="AG461" s="582"/>
      <c r="AH461" s="582"/>
      <c r="AI461" s="582"/>
      <c r="AJ461" s="582"/>
      <c r="AK461" s="582"/>
      <c r="AL461" s="582"/>
      <c r="AM461" s="582"/>
      <c r="AN461" s="582"/>
      <c r="AO461" s="582"/>
      <c r="AP461" s="582"/>
      <c r="AQ461" s="582"/>
      <c r="AR461" s="582"/>
      <c r="AS461" s="582"/>
      <c r="AT461" s="582"/>
      <c r="AU461" s="582"/>
      <c r="AV461" s="582"/>
      <c r="AW461" s="582"/>
      <c r="AX461" s="582"/>
      <c r="AY461" s="582"/>
      <c r="AZ461" s="582"/>
      <c r="BA461" s="582"/>
      <c r="BB461" s="582"/>
      <c r="BC461" s="582"/>
      <c r="BD461" s="582"/>
      <c r="BE461" s="582"/>
      <c r="BF461" s="582"/>
      <c r="BG461" s="582"/>
      <c r="BH461" s="582"/>
      <c r="BI461" s="582"/>
      <c r="BJ461" s="582"/>
      <c r="BK461" s="582"/>
      <c r="BL461" s="582"/>
      <c r="BM461" s="582"/>
      <c r="BN461" s="582"/>
      <c r="BO461" s="582"/>
      <c r="BP461" s="582"/>
      <c r="BQ461" s="582"/>
      <c r="BR461" s="582"/>
      <c r="BS461" s="582"/>
      <c r="BT461" s="582"/>
      <c r="BU461" s="582"/>
      <c r="BV461" s="582"/>
      <c r="BW461" s="582"/>
      <c r="BX461" s="582"/>
      <c r="BY461" s="582"/>
      <c r="BZ461" s="582"/>
      <c r="CA461" s="582"/>
      <c r="CB461" s="582"/>
      <c r="CC461" s="582"/>
      <c r="CD461" s="582"/>
      <c r="CE461" s="582"/>
      <c r="CF461" s="582"/>
      <c r="CG461" s="582"/>
      <c r="CH461" s="582"/>
      <c r="CI461" s="582"/>
      <c r="CJ461" s="582"/>
      <c r="CK461" s="582"/>
      <c r="CL461" s="582"/>
      <c r="CM461" s="582"/>
      <c r="CN461" s="582"/>
      <c r="CO461" s="582"/>
      <c r="CP461" s="582"/>
      <c r="CQ461" s="582"/>
      <c r="CR461" s="582"/>
      <c r="CS461" s="582"/>
      <c r="CT461" s="582"/>
      <c r="CU461" s="582"/>
      <c r="CV461" s="582"/>
      <c r="CW461" s="582"/>
      <c r="CX461" s="582"/>
      <c r="CY461" s="582"/>
      <c r="CZ461" s="582"/>
      <c r="DA461" s="582"/>
      <c r="DB461" s="582"/>
      <c r="DC461" s="582"/>
      <c r="DD461" s="582"/>
      <c r="DE461" s="582"/>
      <c r="DF461" s="582"/>
      <c r="DG461" s="582"/>
      <c r="DH461" s="582"/>
      <c r="DI461" s="582"/>
      <c r="DJ461" s="582"/>
      <c r="DK461" s="582"/>
      <c r="DL461" s="582"/>
      <c r="DM461" s="582"/>
      <c r="DN461" s="582"/>
      <c r="DO461" s="582"/>
      <c r="DP461" s="582"/>
      <c r="DQ461" s="582"/>
      <c r="DR461" s="582"/>
      <c r="DS461" s="582"/>
      <c r="DT461" s="582"/>
      <c r="DU461" s="582"/>
      <c r="DV461" s="582"/>
      <c r="DW461" s="582"/>
      <c r="DX461" s="582"/>
      <c r="DY461" s="582"/>
      <c r="DZ461" s="582"/>
      <c r="EA461" s="582"/>
      <c r="EB461" s="582"/>
      <c r="EC461" s="582"/>
      <c r="ED461" s="582"/>
      <c r="EE461" s="582"/>
      <c r="EF461" s="582"/>
      <c r="EG461" s="582"/>
      <c r="EH461" s="582"/>
      <c r="EI461" s="582"/>
      <c r="EJ461" s="582"/>
      <c r="EK461" s="582"/>
      <c r="EL461" s="582"/>
      <c r="EM461" s="582"/>
      <c r="EN461" s="582"/>
      <c r="EO461" s="582"/>
      <c r="EP461" s="582"/>
      <c r="EQ461" s="582"/>
      <c r="ER461" s="582"/>
      <c r="ES461" s="582"/>
      <c r="ET461" s="582"/>
      <c r="EU461" s="582"/>
      <c r="EV461" s="582"/>
      <c r="EW461" s="582"/>
      <c r="EX461" s="582"/>
      <c r="EY461" s="582"/>
      <c r="EZ461" s="582"/>
      <c r="FA461" s="582"/>
      <c r="FB461" s="582"/>
      <c r="FC461" s="582"/>
      <c r="FD461" s="582"/>
      <c r="FE461" s="582"/>
      <c r="FF461" s="582"/>
      <c r="FG461" s="582"/>
      <c r="FH461" s="582"/>
      <c r="FI461" s="582"/>
      <c r="FJ461" s="582"/>
      <c r="FK461" s="582"/>
      <c r="FL461" s="582"/>
      <c r="FM461" s="582"/>
      <c r="FN461" s="582"/>
      <c r="FO461" s="582"/>
      <c r="FP461" s="582"/>
      <c r="FQ461" s="582"/>
      <c r="FR461" s="582"/>
      <c r="FS461" s="582"/>
      <c r="FT461" s="582"/>
      <c r="FU461" s="582"/>
      <c r="FV461" s="582"/>
      <c r="FW461" s="582"/>
      <c r="FX461" s="582"/>
      <c r="FY461" s="582"/>
      <c r="FZ461" s="582"/>
      <c r="GA461" s="582"/>
      <c r="GB461" s="582"/>
      <c r="GC461" s="582"/>
      <c r="GD461" s="582"/>
      <c r="GE461" s="582"/>
      <c r="GF461" s="582"/>
      <c r="GG461" s="582"/>
      <c r="GH461" s="582"/>
      <c r="GI461" s="582"/>
      <c r="GJ461" s="582"/>
      <c r="GK461" s="582"/>
      <c r="GL461" s="582"/>
      <c r="GM461" s="582"/>
      <c r="GN461" s="582"/>
      <c r="GO461" s="582"/>
      <c r="GP461" s="582"/>
      <c r="GQ461" s="582"/>
      <c r="GR461" s="582"/>
      <c r="GS461" s="582"/>
      <c r="GT461" s="582"/>
      <c r="GU461" s="582"/>
      <c r="GV461" s="582"/>
      <c r="GW461" s="582"/>
      <c r="GX461" s="582"/>
      <c r="GY461" s="582"/>
      <c r="GZ461" s="582"/>
      <c r="HA461" s="582"/>
      <c r="HB461" s="582"/>
      <c r="HC461" s="582"/>
      <c r="HD461" s="582"/>
      <c r="HE461" s="582"/>
      <c r="HF461" s="582"/>
      <c r="HG461" s="582"/>
      <c r="HH461" s="582"/>
      <c r="HI461" s="582"/>
      <c r="HJ461" s="582"/>
      <c r="HK461" s="582"/>
      <c r="HL461" s="582"/>
      <c r="HM461" s="582"/>
      <c r="HN461" s="582"/>
      <c r="HO461" s="582"/>
      <c r="HP461" s="582"/>
      <c r="HQ461" s="582"/>
      <c r="HR461" s="582"/>
      <c r="HS461" s="582"/>
      <c r="HT461" s="582"/>
      <c r="HU461" s="582"/>
      <c r="HV461" s="582"/>
      <c r="HW461" s="582"/>
      <c r="HX461" s="582"/>
    </row>
    <row r="462" spans="1:232" ht="14.15" customHeight="1" x14ac:dyDescent="0.25">
      <c r="A462" s="608"/>
      <c r="B462" s="708">
        <v>1</v>
      </c>
      <c r="C462" s="189" t="s">
        <v>570</v>
      </c>
      <c r="E462" s="206">
        <v>4</v>
      </c>
      <c r="F462" s="222"/>
      <c r="G462" s="282"/>
      <c r="H462" s="282"/>
      <c r="I462" s="581"/>
      <c r="J462" s="581"/>
      <c r="K462" s="581"/>
      <c r="L462" s="581"/>
      <c r="M462" s="581"/>
      <c r="N462" s="581"/>
      <c r="O462" s="581"/>
      <c r="P462" s="582"/>
      <c r="Q462" s="582"/>
      <c r="R462" s="582"/>
      <c r="S462" s="582"/>
      <c r="T462" s="582"/>
      <c r="U462" s="582"/>
      <c r="V462" s="582"/>
      <c r="W462" s="582"/>
      <c r="X462" s="582"/>
      <c r="Y462" s="582"/>
      <c r="Z462" s="582"/>
      <c r="AA462" s="582"/>
      <c r="AB462" s="582"/>
      <c r="AC462" s="582"/>
      <c r="AD462" s="582"/>
      <c r="AE462" s="582"/>
      <c r="AF462" s="582"/>
      <c r="AG462" s="582"/>
      <c r="AH462" s="582"/>
      <c r="AI462" s="582"/>
      <c r="AJ462" s="582"/>
      <c r="AK462" s="582"/>
      <c r="AL462" s="582"/>
      <c r="AM462" s="582"/>
      <c r="AN462" s="582"/>
      <c r="AO462" s="582"/>
      <c r="AP462" s="582"/>
      <c r="AQ462" s="582"/>
      <c r="AR462" s="582"/>
      <c r="AS462" s="582"/>
      <c r="AT462" s="582"/>
      <c r="AU462" s="582"/>
      <c r="AV462" s="582"/>
      <c r="AW462" s="582"/>
      <c r="AX462" s="582"/>
      <c r="AY462" s="582"/>
      <c r="AZ462" s="582"/>
      <c r="BA462" s="582"/>
      <c r="BB462" s="582"/>
      <c r="BC462" s="582"/>
      <c r="BD462" s="582"/>
      <c r="BE462" s="582"/>
      <c r="BF462" s="582"/>
      <c r="BG462" s="582"/>
      <c r="BH462" s="582"/>
      <c r="BI462" s="582"/>
      <c r="BJ462" s="582"/>
      <c r="BK462" s="582"/>
      <c r="BL462" s="582"/>
      <c r="BM462" s="582"/>
      <c r="BN462" s="582"/>
      <c r="BO462" s="582"/>
      <c r="BP462" s="582"/>
      <c r="BQ462" s="582"/>
      <c r="BR462" s="582"/>
      <c r="BS462" s="582"/>
      <c r="BT462" s="582"/>
      <c r="BU462" s="582"/>
      <c r="BV462" s="582"/>
      <c r="BW462" s="582"/>
      <c r="BX462" s="582"/>
      <c r="BY462" s="582"/>
      <c r="BZ462" s="582"/>
      <c r="CA462" s="582"/>
      <c r="CB462" s="582"/>
      <c r="CC462" s="582"/>
      <c r="CD462" s="582"/>
      <c r="CE462" s="582"/>
      <c r="CF462" s="582"/>
      <c r="CG462" s="582"/>
      <c r="CH462" s="582"/>
      <c r="CI462" s="582"/>
      <c r="CJ462" s="582"/>
      <c r="CK462" s="582"/>
      <c r="CL462" s="582"/>
      <c r="CM462" s="582"/>
      <c r="CN462" s="582"/>
      <c r="CO462" s="582"/>
      <c r="CP462" s="582"/>
      <c r="CQ462" s="582"/>
      <c r="CR462" s="582"/>
      <c r="CS462" s="582"/>
      <c r="CT462" s="582"/>
      <c r="CU462" s="582"/>
      <c r="CV462" s="582"/>
      <c r="CW462" s="582"/>
      <c r="CX462" s="582"/>
      <c r="CY462" s="582"/>
      <c r="CZ462" s="582"/>
      <c r="DA462" s="582"/>
      <c r="DB462" s="582"/>
      <c r="DC462" s="582"/>
      <c r="DD462" s="582"/>
      <c r="DE462" s="582"/>
      <c r="DF462" s="582"/>
      <c r="DG462" s="582"/>
      <c r="DH462" s="582"/>
      <c r="DI462" s="582"/>
      <c r="DJ462" s="582"/>
      <c r="DK462" s="582"/>
      <c r="DL462" s="582"/>
      <c r="DM462" s="582"/>
      <c r="DN462" s="582"/>
      <c r="DO462" s="582"/>
      <c r="DP462" s="582"/>
      <c r="DQ462" s="582"/>
      <c r="DR462" s="582"/>
      <c r="DS462" s="582"/>
      <c r="DT462" s="582"/>
      <c r="DU462" s="582"/>
      <c r="DV462" s="582"/>
      <c r="DW462" s="582"/>
      <c r="DX462" s="582"/>
      <c r="DY462" s="582"/>
      <c r="DZ462" s="582"/>
      <c r="EA462" s="582"/>
      <c r="EB462" s="582"/>
      <c r="EC462" s="582"/>
      <c r="ED462" s="582"/>
      <c r="EE462" s="582"/>
      <c r="EF462" s="582"/>
      <c r="EG462" s="582"/>
      <c r="EH462" s="582"/>
      <c r="EI462" s="582"/>
      <c r="EJ462" s="582"/>
      <c r="EK462" s="582"/>
      <c r="EL462" s="582"/>
      <c r="EM462" s="582"/>
      <c r="EN462" s="582"/>
      <c r="EO462" s="582"/>
      <c r="EP462" s="582"/>
      <c r="EQ462" s="582"/>
      <c r="ER462" s="582"/>
      <c r="ES462" s="582"/>
      <c r="ET462" s="582"/>
      <c r="EU462" s="582"/>
      <c r="EV462" s="582"/>
      <c r="EW462" s="582"/>
      <c r="EX462" s="582"/>
      <c r="EY462" s="582"/>
      <c r="EZ462" s="582"/>
      <c r="FA462" s="582"/>
      <c r="FB462" s="582"/>
      <c r="FC462" s="582"/>
      <c r="FD462" s="582"/>
      <c r="FE462" s="582"/>
      <c r="FF462" s="582"/>
      <c r="FG462" s="582"/>
      <c r="FH462" s="582"/>
      <c r="FI462" s="582"/>
      <c r="FJ462" s="582"/>
      <c r="FK462" s="582"/>
      <c r="FL462" s="582"/>
      <c r="FM462" s="582"/>
      <c r="FN462" s="582"/>
      <c r="FO462" s="582"/>
      <c r="FP462" s="582"/>
      <c r="FQ462" s="582"/>
      <c r="FR462" s="582"/>
      <c r="FS462" s="582"/>
      <c r="FT462" s="582"/>
      <c r="FU462" s="582"/>
      <c r="FV462" s="582"/>
      <c r="FW462" s="582"/>
      <c r="FX462" s="582"/>
      <c r="FY462" s="582"/>
      <c r="FZ462" s="582"/>
      <c r="GA462" s="582"/>
      <c r="GB462" s="582"/>
      <c r="GC462" s="582"/>
      <c r="GD462" s="582"/>
      <c r="GE462" s="582"/>
      <c r="GF462" s="582"/>
      <c r="GG462" s="582"/>
      <c r="GH462" s="582"/>
      <c r="GI462" s="582"/>
      <c r="GJ462" s="582"/>
      <c r="GK462" s="582"/>
      <c r="GL462" s="582"/>
      <c r="GM462" s="582"/>
      <c r="GN462" s="582"/>
      <c r="GO462" s="582"/>
      <c r="GP462" s="582"/>
      <c r="GQ462" s="582"/>
      <c r="GR462" s="582"/>
      <c r="GS462" s="582"/>
      <c r="GT462" s="582"/>
      <c r="GU462" s="582"/>
      <c r="GV462" s="582"/>
      <c r="GW462" s="582"/>
      <c r="GX462" s="582"/>
      <c r="GY462" s="582"/>
      <c r="GZ462" s="582"/>
      <c r="HA462" s="582"/>
      <c r="HB462" s="582"/>
      <c r="HC462" s="582"/>
      <c r="HD462" s="582"/>
      <c r="HE462" s="582"/>
      <c r="HF462" s="582"/>
      <c r="HG462" s="582"/>
      <c r="HH462" s="582"/>
      <c r="HI462" s="582"/>
      <c r="HJ462" s="582"/>
      <c r="HK462" s="582"/>
      <c r="HL462" s="582"/>
      <c r="HM462" s="582"/>
      <c r="HN462" s="582"/>
      <c r="HO462" s="582"/>
      <c r="HP462" s="582"/>
      <c r="HQ462" s="582"/>
      <c r="HR462" s="582"/>
      <c r="HS462" s="582"/>
      <c r="HT462" s="582"/>
      <c r="HU462" s="582"/>
      <c r="HV462" s="582"/>
      <c r="HW462" s="582"/>
      <c r="HX462" s="582"/>
    </row>
    <row r="463" spans="1:232" ht="14.15" customHeight="1" x14ac:dyDescent="0.25">
      <c r="A463" s="608"/>
      <c r="B463" s="708">
        <v>2</v>
      </c>
      <c r="C463" s="449" t="s">
        <v>579</v>
      </c>
      <c r="D463" s="449"/>
      <c r="E463" s="206">
        <v>6</v>
      </c>
      <c r="F463" s="222"/>
      <c r="G463" s="282"/>
      <c r="H463" s="282"/>
      <c r="I463" s="581"/>
      <c r="J463" s="581"/>
      <c r="K463" s="581"/>
      <c r="L463" s="581"/>
      <c r="M463" s="581"/>
      <c r="N463" s="581"/>
      <c r="O463" s="581"/>
      <c r="P463" s="582"/>
      <c r="Q463" s="582"/>
      <c r="R463" s="582"/>
      <c r="S463" s="582"/>
      <c r="T463" s="582"/>
      <c r="U463" s="582"/>
      <c r="V463" s="582"/>
      <c r="W463" s="582"/>
      <c r="X463" s="582"/>
      <c r="Y463" s="582"/>
      <c r="Z463" s="582"/>
      <c r="AA463" s="582"/>
      <c r="AB463" s="582"/>
      <c r="AC463" s="582"/>
      <c r="AD463" s="582"/>
      <c r="AE463" s="582"/>
      <c r="AF463" s="582"/>
      <c r="AG463" s="582"/>
      <c r="AH463" s="582"/>
      <c r="AI463" s="582"/>
      <c r="AJ463" s="582"/>
      <c r="AK463" s="582"/>
      <c r="AL463" s="582"/>
      <c r="AM463" s="582"/>
      <c r="AN463" s="582"/>
      <c r="AO463" s="582"/>
      <c r="AP463" s="582"/>
      <c r="AQ463" s="582"/>
      <c r="AR463" s="582"/>
      <c r="AS463" s="582"/>
      <c r="AT463" s="582"/>
      <c r="AU463" s="582"/>
      <c r="AV463" s="582"/>
      <c r="AW463" s="582"/>
      <c r="AX463" s="582"/>
      <c r="AY463" s="582"/>
      <c r="AZ463" s="582"/>
      <c r="BA463" s="582"/>
      <c r="BB463" s="582"/>
      <c r="BC463" s="582"/>
      <c r="BD463" s="582"/>
      <c r="BE463" s="582"/>
      <c r="BF463" s="582"/>
      <c r="BG463" s="582"/>
      <c r="BH463" s="582"/>
      <c r="BI463" s="582"/>
      <c r="BJ463" s="582"/>
      <c r="BK463" s="582"/>
      <c r="BL463" s="582"/>
      <c r="BM463" s="582"/>
      <c r="BN463" s="582"/>
      <c r="BO463" s="582"/>
      <c r="BP463" s="582"/>
      <c r="BQ463" s="582"/>
      <c r="BR463" s="582"/>
      <c r="BS463" s="582"/>
      <c r="BT463" s="582"/>
      <c r="BU463" s="582"/>
      <c r="BV463" s="582"/>
      <c r="BW463" s="582"/>
      <c r="BX463" s="582"/>
      <c r="BY463" s="582"/>
      <c r="BZ463" s="582"/>
      <c r="CA463" s="582"/>
      <c r="CB463" s="582"/>
      <c r="CC463" s="582"/>
      <c r="CD463" s="582"/>
      <c r="CE463" s="582"/>
      <c r="CF463" s="582"/>
      <c r="CG463" s="582"/>
      <c r="CH463" s="582"/>
      <c r="CI463" s="582"/>
      <c r="CJ463" s="582"/>
      <c r="CK463" s="582"/>
      <c r="CL463" s="582"/>
      <c r="CM463" s="582"/>
      <c r="CN463" s="582"/>
      <c r="CO463" s="679"/>
      <c r="CP463" s="679"/>
      <c r="CQ463" s="679"/>
      <c r="CR463" s="679"/>
      <c r="CS463" s="679"/>
      <c r="CT463" s="679"/>
      <c r="CU463" s="679"/>
      <c r="CV463" s="679"/>
      <c r="CW463" s="679"/>
      <c r="CX463" s="679"/>
      <c r="CY463" s="679"/>
      <c r="CZ463" s="679"/>
      <c r="DA463" s="679"/>
      <c r="DB463" s="679"/>
      <c r="DC463" s="679"/>
      <c r="DD463" s="679"/>
      <c r="DE463" s="679"/>
      <c r="DF463" s="679"/>
      <c r="DG463" s="679"/>
      <c r="DH463" s="679"/>
      <c r="DI463" s="679"/>
      <c r="DJ463" s="679"/>
      <c r="DK463" s="679"/>
      <c r="DL463" s="679"/>
      <c r="DM463" s="679"/>
      <c r="DN463" s="679"/>
      <c r="DO463" s="679"/>
      <c r="DP463" s="679"/>
      <c r="DQ463" s="679"/>
      <c r="DR463" s="679"/>
      <c r="DS463" s="679"/>
      <c r="DT463" s="679"/>
      <c r="DU463" s="679"/>
      <c r="DV463" s="679"/>
      <c r="DW463" s="679"/>
      <c r="DX463" s="679"/>
      <c r="DY463" s="679"/>
      <c r="DZ463" s="679"/>
      <c r="EA463" s="679"/>
      <c r="EB463" s="679"/>
      <c r="EC463" s="679"/>
      <c r="ED463" s="679"/>
      <c r="EE463" s="679"/>
      <c r="EF463" s="679"/>
      <c r="EG463" s="679"/>
      <c r="EH463" s="679"/>
      <c r="EI463" s="679"/>
      <c r="EJ463" s="679"/>
      <c r="EK463" s="679"/>
      <c r="EL463" s="679"/>
      <c r="EM463" s="679"/>
      <c r="EN463" s="679"/>
      <c r="EO463" s="679"/>
      <c r="EP463" s="679"/>
      <c r="EQ463" s="679"/>
      <c r="ER463" s="679"/>
      <c r="ES463" s="679"/>
      <c r="ET463" s="679"/>
      <c r="EU463" s="679"/>
      <c r="EV463" s="679"/>
      <c r="EW463" s="679"/>
      <c r="EX463" s="679"/>
      <c r="EY463" s="679"/>
      <c r="EZ463" s="679"/>
      <c r="FA463" s="679"/>
      <c r="FB463" s="679"/>
      <c r="FC463" s="679"/>
      <c r="FD463" s="679"/>
      <c r="FE463" s="679"/>
      <c r="FF463" s="679"/>
      <c r="FG463" s="679"/>
      <c r="FH463" s="679"/>
      <c r="FI463" s="679"/>
      <c r="FJ463" s="679"/>
      <c r="FK463" s="679"/>
      <c r="FL463" s="679"/>
      <c r="FM463" s="679"/>
      <c r="FN463" s="679"/>
      <c r="FO463" s="679"/>
      <c r="FP463" s="679"/>
      <c r="FQ463" s="679"/>
      <c r="FR463" s="679"/>
      <c r="FS463" s="679"/>
      <c r="FT463" s="679"/>
      <c r="FU463" s="679"/>
      <c r="FV463" s="679"/>
      <c r="FW463" s="679"/>
      <c r="FX463" s="679"/>
      <c r="FY463" s="679"/>
      <c r="FZ463" s="679"/>
      <c r="GA463" s="679"/>
      <c r="GB463" s="679"/>
      <c r="GC463" s="679"/>
      <c r="GD463" s="679"/>
      <c r="GE463" s="679"/>
      <c r="GF463" s="679"/>
      <c r="GG463" s="679"/>
      <c r="GH463" s="679"/>
      <c r="GI463" s="679"/>
      <c r="GJ463" s="679"/>
      <c r="GK463" s="679"/>
      <c r="GL463" s="679"/>
      <c r="GM463" s="679"/>
      <c r="GN463" s="679"/>
      <c r="GO463" s="679"/>
      <c r="GP463" s="679"/>
      <c r="GQ463" s="679"/>
      <c r="GR463" s="679"/>
      <c r="GS463" s="679"/>
      <c r="GT463" s="679"/>
      <c r="GU463" s="679"/>
      <c r="GV463" s="679"/>
      <c r="GW463" s="679"/>
      <c r="GX463" s="679"/>
      <c r="GY463" s="679"/>
      <c r="GZ463" s="679"/>
      <c r="HA463" s="679"/>
      <c r="HB463" s="679"/>
      <c r="HC463" s="679"/>
      <c r="HD463" s="679"/>
      <c r="HE463" s="679"/>
      <c r="HF463" s="679"/>
      <c r="HG463" s="679"/>
      <c r="HH463" s="679"/>
      <c r="HI463" s="679"/>
      <c r="HJ463" s="679"/>
      <c r="HK463" s="679"/>
      <c r="HL463" s="679"/>
      <c r="HM463" s="679"/>
      <c r="HN463" s="679"/>
      <c r="HO463" s="679"/>
      <c r="HP463" s="679"/>
      <c r="HQ463" s="679"/>
      <c r="HR463" s="679"/>
      <c r="HS463" s="679"/>
      <c r="HT463" s="679"/>
      <c r="HU463" s="679"/>
      <c r="HV463" s="679"/>
      <c r="HW463" s="679"/>
      <c r="HX463" s="679"/>
    </row>
    <row r="464" spans="1:232" ht="14.15" customHeight="1" x14ac:dyDescent="0.25">
      <c r="A464" s="608"/>
      <c r="B464" s="708">
        <v>3</v>
      </c>
      <c r="C464" s="189" t="s">
        <v>578</v>
      </c>
      <c r="E464" s="206">
        <v>6</v>
      </c>
      <c r="F464" s="222"/>
      <c r="G464" s="282"/>
      <c r="H464" s="282"/>
      <c r="I464" s="581"/>
      <c r="J464" s="581"/>
      <c r="K464" s="581"/>
      <c r="L464" s="581"/>
      <c r="M464" s="581"/>
      <c r="N464" s="581"/>
      <c r="O464" s="581"/>
      <c r="P464" s="582"/>
      <c r="Q464" s="582"/>
      <c r="R464" s="582"/>
      <c r="S464" s="582"/>
      <c r="T464" s="582"/>
      <c r="U464" s="582"/>
      <c r="V464" s="582"/>
      <c r="W464" s="582"/>
      <c r="X464" s="582"/>
      <c r="Y464" s="582"/>
      <c r="Z464" s="582"/>
      <c r="AA464" s="582"/>
      <c r="AB464" s="582"/>
      <c r="AC464" s="582"/>
      <c r="AD464" s="582"/>
      <c r="AE464" s="582"/>
      <c r="AF464" s="582"/>
      <c r="AG464" s="582"/>
      <c r="AH464" s="582"/>
      <c r="AI464" s="582"/>
      <c r="AJ464" s="582"/>
      <c r="AK464" s="582"/>
      <c r="AL464" s="582"/>
      <c r="AM464" s="582"/>
      <c r="AN464" s="582"/>
      <c r="AO464" s="582"/>
      <c r="AP464" s="582"/>
      <c r="AQ464" s="582"/>
      <c r="AR464" s="582"/>
      <c r="AS464" s="582"/>
      <c r="AT464" s="582"/>
      <c r="AU464" s="582"/>
      <c r="AV464" s="582"/>
      <c r="AW464" s="582"/>
      <c r="AX464" s="582"/>
      <c r="AY464" s="582"/>
      <c r="AZ464" s="582"/>
      <c r="BA464" s="582"/>
      <c r="BB464" s="582"/>
      <c r="BC464" s="582"/>
      <c r="BD464" s="582"/>
      <c r="BE464" s="582"/>
      <c r="BF464" s="582"/>
      <c r="BG464" s="582"/>
      <c r="BH464" s="582"/>
      <c r="BI464" s="582"/>
      <c r="BJ464" s="582"/>
      <c r="BK464" s="582"/>
      <c r="BL464" s="582"/>
      <c r="BM464" s="582"/>
      <c r="BN464" s="582"/>
      <c r="BO464" s="582"/>
      <c r="BP464" s="582"/>
      <c r="BQ464" s="582"/>
      <c r="BR464" s="582"/>
      <c r="BS464" s="582"/>
      <c r="BT464" s="582"/>
      <c r="BU464" s="582"/>
      <c r="BV464" s="582"/>
      <c r="BW464" s="582"/>
      <c r="BX464" s="582"/>
      <c r="BY464" s="582"/>
      <c r="BZ464" s="582"/>
      <c r="CA464" s="582"/>
      <c r="CB464" s="582"/>
      <c r="CC464" s="582"/>
      <c r="CD464" s="582"/>
      <c r="CE464" s="582"/>
      <c r="CF464" s="582"/>
      <c r="CG464" s="582"/>
      <c r="CH464" s="582"/>
      <c r="CI464" s="582"/>
      <c r="CJ464" s="582"/>
      <c r="CK464" s="582"/>
      <c r="CL464" s="582"/>
      <c r="CM464" s="582"/>
      <c r="CN464" s="582"/>
      <c r="CO464" s="582"/>
      <c r="CP464" s="582"/>
      <c r="CQ464" s="582"/>
      <c r="CR464" s="582"/>
      <c r="CS464" s="582"/>
      <c r="CT464" s="582"/>
      <c r="CU464" s="582"/>
      <c r="CV464" s="582"/>
      <c r="CW464" s="582"/>
      <c r="CX464" s="582"/>
      <c r="CY464" s="582"/>
      <c r="CZ464" s="582"/>
      <c r="DA464" s="582"/>
      <c r="DB464" s="582"/>
      <c r="DC464" s="582"/>
      <c r="DD464" s="582"/>
      <c r="DE464" s="582"/>
      <c r="DF464" s="582"/>
      <c r="DG464" s="582"/>
      <c r="DH464" s="582"/>
      <c r="DI464" s="582"/>
      <c r="DJ464" s="582"/>
      <c r="DK464" s="582"/>
      <c r="DL464" s="582"/>
      <c r="DM464" s="582"/>
      <c r="DN464" s="582"/>
      <c r="DO464" s="582"/>
      <c r="DP464" s="582"/>
      <c r="DQ464" s="582"/>
      <c r="DR464" s="582"/>
      <c r="DS464" s="582"/>
      <c r="DT464" s="582"/>
      <c r="DU464" s="582"/>
      <c r="DV464" s="582"/>
      <c r="DW464" s="582"/>
      <c r="DX464" s="582"/>
      <c r="DY464" s="582"/>
      <c r="DZ464" s="582"/>
      <c r="EA464" s="582"/>
      <c r="EB464" s="582"/>
      <c r="EC464" s="582"/>
      <c r="ED464" s="582"/>
      <c r="EE464" s="582"/>
      <c r="EF464" s="582"/>
      <c r="EG464" s="582"/>
      <c r="EH464" s="582"/>
      <c r="EI464" s="582"/>
      <c r="EJ464" s="582"/>
      <c r="EK464" s="582"/>
      <c r="EL464" s="582"/>
      <c r="EM464" s="582"/>
      <c r="EN464" s="582"/>
      <c r="EO464" s="582"/>
      <c r="EP464" s="582"/>
      <c r="EQ464" s="582"/>
      <c r="ER464" s="582"/>
      <c r="ES464" s="582"/>
      <c r="ET464" s="582"/>
      <c r="EU464" s="582"/>
      <c r="EV464" s="582"/>
      <c r="EW464" s="582"/>
      <c r="EX464" s="582"/>
      <c r="EY464" s="582"/>
      <c r="EZ464" s="582"/>
      <c r="FA464" s="582"/>
      <c r="FB464" s="582"/>
      <c r="FC464" s="582"/>
      <c r="FD464" s="582"/>
      <c r="FE464" s="582"/>
      <c r="FF464" s="582"/>
      <c r="FG464" s="582"/>
      <c r="FH464" s="582"/>
      <c r="FI464" s="582"/>
      <c r="FJ464" s="582"/>
      <c r="FK464" s="582"/>
      <c r="FL464" s="582"/>
      <c r="FM464" s="582"/>
      <c r="FN464" s="582"/>
      <c r="FO464" s="582"/>
      <c r="FP464" s="582"/>
      <c r="FQ464" s="582"/>
      <c r="FR464" s="582"/>
      <c r="FS464" s="582"/>
      <c r="FT464" s="582"/>
      <c r="FU464" s="582"/>
      <c r="FV464" s="582"/>
      <c r="FW464" s="582"/>
      <c r="FX464" s="582"/>
      <c r="FY464" s="582"/>
      <c r="FZ464" s="582"/>
      <c r="GA464" s="582"/>
      <c r="GB464" s="582"/>
      <c r="GC464" s="582"/>
      <c r="GD464" s="582"/>
      <c r="GE464" s="582"/>
      <c r="GF464" s="582"/>
      <c r="GG464" s="582"/>
      <c r="GH464" s="582"/>
      <c r="GI464" s="582"/>
      <c r="GJ464" s="582"/>
      <c r="GK464" s="582"/>
      <c r="GL464" s="582"/>
      <c r="GM464" s="582"/>
      <c r="GN464" s="582"/>
      <c r="GO464" s="582"/>
      <c r="GP464" s="582"/>
      <c r="GQ464" s="582"/>
      <c r="GR464" s="582"/>
      <c r="GS464" s="582"/>
      <c r="GT464" s="582"/>
      <c r="GU464" s="582"/>
      <c r="GV464" s="582"/>
      <c r="GW464" s="582"/>
      <c r="GX464" s="582"/>
      <c r="GY464" s="582"/>
      <c r="GZ464" s="582"/>
      <c r="HA464" s="582"/>
      <c r="HB464" s="582"/>
      <c r="HC464" s="582"/>
      <c r="HD464" s="582"/>
      <c r="HE464" s="582"/>
      <c r="HF464" s="582"/>
      <c r="HG464" s="582"/>
      <c r="HH464" s="582"/>
      <c r="HI464" s="582"/>
      <c r="HJ464" s="582"/>
      <c r="HK464" s="582"/>
      <c r="HL464" s="582"/>
      <c r="HM464" s="582"/>
      <c r="HN464" s="582"/>
      <c r="HO464" s="582"/>
      <c r="HP464" s="582"/>
      <c r="HQ464" s="582"/>
      <c r="HR464" s="582"/>
      <c r="HS464" s="582"/>
      <c r="HT464" s="582"/>
      <c r="HU464" s="582"/>
      <c r="HV464" s="582"/>
      <c r="HW464" s="582"/>
      <c r="HX464" s="582"/>
    </row>
    <row r="465" spans="1:92" s="583" customFormat="1" ht="15" customHeight="1" x14ac:dyDescent="0.35">
      <c r="A465" s="483" t="s">
        <v>131</v>
      </c>
      <c r="B465" s="484"/>
      <c r="C465" s="484"/>
      <c r="D465" s="484"/>
      <c r="E465" s="486"/>
      <c r="F465" s="484"/>
      <c r="G465" s="487"/>
      <c r="H465" s="782"/>
      <c r="I465" s="581"/>
      <c r="J465" s="581"/>
      <c r="K465" s="581"/>
      <c r="L465" s="581"/>
      <c r="M465" s="581"/>
      <c r="N465" s="581"/>
      <c r="O465" s="581"/>
      <c r="P465" s="582"/>
      <c r="Q465" s="582"/>
      <c r="R465" s="582"/>
      <c r="S465" s="582"/>
      <c r="T465" s="582"/>
      <c r="U465" s="582"/>
      <c r="V465" s="582"/>
      <c r="W465" s="582"/>
      <c r="X465" s="582"/>
      <c r="Y465" s="582"/>
      <c r="Z465" s="582"/>
      <c r="AA465" s="582"/>
      <c r="AB465" s="582"/>
      <c r="AC465" s="582"/>
      <c r="AD465" s="582"/>
      <c r="AE465" s="582"/>
      <c r="AF465" s="582"/>
      <c r="AG465" s="582"/>
      <c r="AH465" s="582"/>
      <c r="AI465" s="582"/>
      <c r="AJ465" s="582"/>
      <c r="AK465" s="582"/>
      <c r="AL465" s="582"/>
      <c r="AM465" s="582"/>
      <c r="AN465" s="582"/>
      <c r="AO465" s="582"/>
      <c r="AP465" s="582"/>
      <c r="AQ465" s="582"/>
      <c r="AR465" s="582"/>
      <c r="AS465" s="582"/>
      <c r="AT465" s="582"/>
      <c r="AU465" s="582"/>
      <c r="AV465" s="582"/>
      <c r="AW465" s="582"/>
      <c r="AX465" s="582"/>
      <c r="AY465" s="582"/>
      <c r="AZ465" s="582"/>
      <c r="BA465" s="582"/>
      <c r="BB465" s="582"/>
      <c r="BC465" s="582"/>
      <c r="BD465" s="582"/>
      <c r="BE465" s="582"/>
      <c r="BF465" s="582"/>
      <c r="BG465" s="582"/>
      <c r="BH465" s="582"/>
      <c r="BI465" s="582"/>
      <c r="BJ465" s="582"/>
      <c r="BK465" s="582"/>
      <c r="BL465" s="582"/>
      <c r="BM465" s="582"/>
      <c r="BN465" s="582"/>
      <c r="BO465" s="582"/>
      <c r="BP465" s="582"/>
      <c r="BQ465" s="582"/>
      <c r="BR465" s="582"/>
      <c r="BS465" s="582"/>
      <c r="BT465" s="582"/>
      <c r="BU465" s="582"/>
      <c r="BV465" s="582"/>
      <c r="BW465" s="582"/>
      <c r="BX465" s="582"/>
      <c r="BY465" s="582"/>
      <c r="BZ465" s="582"/>
      <c r="CA465" s="582"/>
      <c r="CB465" s="582"/>
      <c r="CC465" s="582"/>
      <c r="CD465" s="582"/>
      <c r="CE465" s="582"/>
      <c r="CF465" s="582"/>
      <c r="CG465" s="582"/>
      <c r="CH465" s="582"/>
      <c r="CI465" s="582"/>
      <c r="CJ465" s="582"/>
      <c r="CK465" s="582"/>
      <c r="CL465" s="582"/>
      <c r="CM465" s="582"/>
      <c r="CN465" s="582"/>
    </row>
    <row r="466" spans="1:92" s="583" customFormat="1" ht="15" customHeight="1" x14ac:dyDescent="0.35">
      <c r="A466" s="502" t="s">
        <v>511</v>
      </c>
      <c r="B466" s="507"/>
      <c r="C466" s="507"/>
      <c r="D466" s="507"/>
      <c r="E466" s="505"/>
      <c r="F466" s="507"/>
      <c r="G466" s="506"/>
      <c r="H466" s="775"/>
      <c r="I466" s="581"/>
      <c r="J466" s="581"/>
      <c r="K466" s="581"/>
      <c r="L466" s="581"/>
      <c r="M466" s="581"/>
      <c r="N466" s="581"/>
      <c r="O466" s="581"/>
      <c r="P466" s="582"/>
      <c r="Q466" s="582"/>
      <c r="R466" s="582"/>
      <c r="S466" s="582"/>
      <c r="T466" s="582"/>
      <c r="U466" s="582"/>
      <c r="V466" s="582"/>
      <c r="W466" s="582"/>
      <c r="X466" s="582"/>
      <c r="Y466" s="582"/>
      <c r="Z466" s="582"/>
      <c r="AA466" s="582"/>
      <c r="AB466" s="582"/>
      <c r="AC466" s="582"/>
      <c r="AD466" s="582"/>
      <c r="AE466" s="582"/>
      <c r="AF466" s="582"/>
      <c r="AG466" s="582"/>
      <c r="AH466" s="582"/>
      <c r="AI466" s="582"/>
      <c r="AJ466" s="582"/>
      <c r="AK466" s="582"/>
      <c r="AL466" s="582"/>
      <c r="AM466" s="582"/>
      <c r="AN466" s="582"/>
      <c r="AO466" s="582"/>
      <c r="AP466" s="582"/>
      <c r="AQ466" s="582"/>
      <c r="AR466" s="582"/>
      <c r="AS466" s="582"/>
      <c r="AT466" s="582"/>
      <c r="AU466" s="582"/>
      <c r="AV466" s="582"/>
      <c r="AW466" s="582"/>
      <c r="AX466" s="582"/>
      <c r="AY466" s="582"/>
      <c r="AZ466" s="582"/>
      <c r="BA466" s="582"/>
      <c r="BB466" s="582"/>
      <c r="BC466" s="582"/>
      <c r="BD466" s="582"/>
      <c r="BE466" s="582"/>
      <c r="BF466" s="582"/>
      <c r="BG466" s="582"/>
      <c r="BH466" s="582"/>
      <c r="BI466" s="582"/>
      <c r="BJ466" s="582"/>
      <c r="BK466" s="582"/>
      <c r="BL466" s="582"/>
      <c r="BM466" s="582"/>
      <c r="BN466" s="582"/>
      <c r="BO466" s="582"/>
      <c r="BP466" s="582"/>
      <c r="BQ466" s="582"/>
      <c r="BR466" s="582"/>
      <c r="BS466" s="582"/>
      <c r="BT466" s="582"/>
      <c r="BU466" s="582"/>
      <c r="BV466" s="582"/>
      <c r="BW466" s="582"/>
      <c r="BX466" s="582"/>
      <c r="BY466" s="582"/>
      <c r="BZ466" s="582"/>
      <c r="CA466" s="582"/>
      <c r="CB466" s="582"/>
      <c r="CC466" s="582"/>
      <c r="CD466" s="582"/>
      <c r="CE466" s="582"/>
      <c r="CF466" s="582"/>
      <c r="CG466" s="582"/>
      <c r="CH466" s="582"/>
      <c r="CI466" s="582"/>
      <c r="CJ466" s="582"/>
      <c r="CK466" s="582"/>
      <c r="CL466" s="582"/>
      <c r="CM466" s="582"/>
      <c r="CN466" s="582"/>
    </row>
    <row r="467" spans="1:92" ht="27" customHeight="1" x14ac:dyDescent="0.25">
      <c r="A467" s="701">
        <v>4</v>
      </c>
      <c r="B467" s="652" t="s">
        <v>677</v>
      </c>
      <c r="C467" s="652"/>
      <c r="D467" s="652"/>
      <c r="E467" s="366" t="s">
        <v>40</v>
      </c>
      <c r="F467" s="367"/>
      <c r="G467" s="368"/>
      <c r="H467" s="783"/>
    </row>
    <row r="468" spans="1:92" ht="27" customHeight="1" x14ac:dyDescent="0.25">
      <c r="A468" s="692"/>
      <c r="B468" s="718" t="s">
        <v>21</v>
      </c>
      <c r="C468" s="392" t="s">
        <v>460</v>
      </c>
      <c r="D468" s="392"/>
      <c r="E468" s="212" t="s">
        <v>10</v>
      </c>
      <c r="F468" s="212" t="s">
        <v>10</v>
      </c>
      <c r="G468" s="213"/>
      <c r="H468" s="213"/>
    </row>
    <row r="469" spans="1:92" ht="14.15" customHeight="1" x14ac:dyDescent="0.25">
      <c r="A469" s="698"/>
      <c r="B469" s="719" t="s">
        <v>22</v>
      </c>
      <c r="C469" s="1" t="s">
        <v>446</v>
      </c>
      <c r="E469" s="212" t="s">
        <v>10</v>
      </c>
      <c r="F469" s="212" t="s">
        <v>10</v>
      </c>
      <c r="G469" s="213"/>
      <c r="H469" s="213"/>
    </row>
    <row r="470" spans="1:92" s="583" customFormat="1" ht="15" customHeight="1" x14ac:dyDescent="0.35">
      <c r="A470" s="502" t="s">
        <v>571</v>
      </c>
      <c r="B470" s="507"/>
      <c r="C470" s="507"/>
      <c r="D470" s="507"/>
      <c r="E470" s="505"/>
      <c r="F470" s="507"/>
      <c r="G470" s="506"/>
      <c r="H470" s="775"/>
      <c r="I470" s="581"/>
      <c r="J470" s="581"/>
      <c r="K470" s="581"/>
      <c r="L470" s="581"/>
      <c r="M470" s="581"/>
      <c r="N470" s="581"/>
      <c r="O470" s="581"/>
      <c r="P470" s="582"/>
      <c r="Q470" s="582"/>
      <c r="R470" s="582"/>
      <c r="S470" s="582"/>
      <c r="T470" s="582"/>
      <c r="U470" s="582"/>
      <c r="V470" s="582"/>
      <c r="W470" s="582"/>
      <c r="X470" s="582"/>
      <c r="Y470" s="582"/>
      <c r="Z470" s="582"/>
      <c r="AA470" s="582"/>
      <c r="AB470" s="582"/>
      <c r="AC470" s="582"/>
      <c r="AD470" s="582"/>
      <c r="AE470" s="582"/>
      <c r="AF470" s="582"/>
      <c r="AG470" s="582"/>
      <c r="AH470" s="582"/>
      <c r="AI470" s="582"/>
      <c r="AJ470" s="582"/>
      <c r="AK470" s="582"/>
      <c r="AL470" s="582"/>
      <c r="AM470" s="582"/>
      <c r="AN470" s="582"/>
      <c r="AO470" s="582"/>
      <c r="AP470" s="582"/>
      <c r="AQ470" s="582"/>
      <c r="AR470" s="582"/>
      <c r="AS470" s="582"/>
      <c r="AT470" s="582"/>
      <c r="AU470" s="582"/>
      <c r="AV470" s="582"/>
      <c r="AW470" s="582"/>
      <c r="AX470" s="582"/>
      <c r="AY470" s="582"/>
      <c r="AZ470" s="582"/>
      <c r="BA470" s="582"/>
      <c r="BB470" s="582"/>
      <c r="BC470" s="582"/>
      <c r="BD470" s="582"/>
      <c r="BE470" s="582"/>
      <c r="BF470" s="582"/>
      <c r="BG470" s="582"/>
      <c r="BH470" s="582"/>
      <c r="BI470" s="582"/>
      <c r="BJ470" s="582"/>
      <c r="BK470" s="582"/>
      <c r="BL470" s="582"/>
      <c r="BM470" s="582"/>
      <c r="BN470" s="582"/>
      <c r="BO470" s="582"/>
      <c r="BP470" s="582"/>
      <c r="BQ470" s="582"/>
      <c r="BR470" s="582"/>
      <c r="BS470" s="582"/>
      <c r="BT470" s="582"/>
      <c r="BU470" s="582"/>
      <c r="BV470" s="582"/>
      <c r="BW470" s="582"/>
      <c r="BX470" s="582"/>
      <c r="BY470" s="582"/>
      <c r="BZ470" s="582"/>
      <c r="CA470" s="582"/>
      <c r="CB470" s="582"/>
      <c r="CC470" s="582"/>
      <c r="CD470" s="582"/>
      <c r="CE470" s="582"/>
      <c r="CF470" s="582"/>
      <c r="CG470" s="582"/>
      <c r="CH470" s="582"/>
      <c r="CI470" s="582"/>
      <c r="CJ470" s="582"/>
      <c r="CK470" s="582"/>
      <c r="CL470" s="582"/>
      <c r="CM470" s="582"/>
      <c r="CN470" s="582"/>
    </row>
    <row r="471" spans="1:92" ht="14.15" customHeight="1" x14ac:dyDescent="0.25">
      <c r="A471" s="701">
        <f>A467+0.1</f>
        <v>4.0999999999999996</v>
      </c>
      <c r="B471" s="365" t="s">
        <v>401</v>
      </c>
      <c r="C471" s="365"/>
      <c r="D471" s="365"/>
      <c r="E471" s="206" t="s">
        <v>10</v>
      </c>
      <c r="F471" s="212" t="s">
        <v>10</v>
      </c>
      <c r="G471" s="283"/>
      <c r="H471" s="283"/>
    </row>
    <row r="472" spans="1:92" ht="14.15" customHeight="1" x14ac:dyDescent="0.25">
      <c r="A472" s="700">
        <f>A471+0.1</f>
        <v>4.1999999999999993</v>
      </c>
      <c r="B472" s="369" t="s">
        <v>400</v>
      </c>
      <c r="C472" s="369"/>
      <c r="D472" s="369"/>
      <c r="E472" s="212" t="s">
        <v>10</v>
      </c>
      <c r="F472" s="212" t="s">
        <v>10</v>
      </c>
      <c r="G472" s="213"/>
      <c r="H472" s="213"/>
    </row>
    <row r="473" spans="1:92" ht="14.15" customHeight="1" x14ac:dyDescent="0.25">
      <c r="A473" s="701">
        <f>A472+0.1</f>
        <v>4.2999999999999989</v>
      </c>
      <c r="B473" s="643" t="s">
        <v>93</v>
      </c>
      <c r="C473" s="643"/>
      <c r="D473" s="643"/>
      <c r="E473" s="212" t="s">
        <v>10</v>
      </c>
      <c r="F473" s="212" t="s">
        <v>10</v>
      </c>
      <c r="G473" s="319"/>
      <c r="H473" s="319"/>
    </row>
    <row r="474" spans="1:92" ht="14.15" customHeight="1" x14ac:dyDescent="0.25">
      <c r="A474" s="535" t="s">
        <v>572</v>
      </c>
      <c r="B474" s="536"/>
      <c r="C474" s="536"/>
      <c r="D474" s="536"/>
      <c r="E474" s="494"/>
      <c r="F474" s="493"/>
      <c r="G474" s="495"/>
      <c r="H474" s="780"/>
    </row>
    <row r="475" spans="1:92" ht="14.15" customHeight="1" x14ac:dyDescent="0.25">
      <c r="A475" s="701">
        <f>A473+0.1</f>
        <v>4.3999999999999986</v>
      </c>
      <c r="B475" s="365" t="s">
        <v>401</v>
      </c>
      <c r="C475" s="365"/>
      <c r="D475" s="365"/>
      <c r="E475" s="210">
        <v>1</v>
      </c>
      <c r="F475" s="222"/>
      <c r="G475" s="213"/>
      <c r="H475" s="213"/>
    </row>
    <row r="476" spans="1:92" ht="14.15" customHeight="1" x14ac:dyDescent="0.25">
      <c r="A476" s="700">
        <f>A475+0.1</f>
        <v>4.4999999999999982</v>
      </c>
      <c r="B476" s="369" t="s">
        <v>400</v>
      </c>
      <c r="C476" s="369"/>
      <c r="D476" s="369"/>
      <c r="E476" s="210">
        <v>1</v>
      </c>
      <c r="F476" s="222"/>
      <c r="G476" s="213"/>
      <c r="H476" s="213"/>
    </row>
    <row r="477" spans="1:92" ht="14.15" customHeight="1" x14ac:dyDescent="0.25">
      <c r="A477" s="535" t="s">
        <v>512</v>
      </c>
      <c r="B477" s="536"/>
      <c r="C477" s="536"/>
      <c r="D477" s="536"/>
      <c r="E477" s="494"/>
      <c r="F477" s="493"/>
      <c r="G477" s="495"/>
      <c r="H477" s="780"/>
    </row>
    <row r="478" spans="1:92" ht="14.15" customHeight="1" x14ac:dyDescent="0.25">
      <c r="A478" s="701">
        <f>A476+0.1</f>
        <v>4.5999999999999979</v>
      </c>
      <c r="B478" s="365" t="s">
        <v>92</v>
      </c>
      <c r="C478" s="365"/>
      <c r="D478" s="365"/>
      <c r="E478" s="405" t="s">
        <v>44</v>
      </c>
      <c r="F478" s="406"/>
      <c r="G478" s="407"/>
      <c r="H478" s="783"/>
    </row>
    <row r="479" spans="1:92" ht="14.15" customHeight="1" x14ac:dyDescent="0.25">
      <c r="A479" s="692"/>
      <c r="B479" s="654">
        <v>1</v>
      </c>
      <c r="C479" s="1" t="s">
        <v>366</v>
      </c>
      <c r="E479" s="210">
        <v>1</v>
      </c>
      <c r="F479" s="222"/>
      <c r="G479" s="213"/>
      <c r="H479" s="213"/>
    </row>
    <row r="480" spans="1:92" ht="28" customHeight="1" x14ac:dyDescent="0.25">
      <c r="A480" s="692"/>
      <c r="B480" s="657">
        <v>2</v>
      </c>
      <c r="C480" s="450" t="s">
        <v>374</v>
      </c>
      <c r="D480" s="450"/>
      <c r="E480" s="210">
        <v>1</v>
      </c>
      <c r="F480" s="222"/>
      <c r="G480" s="319"/>
      <c r="H480" s="319"/>
    </row>
    <row r="481" spans="1:8" ht="14.15" customHeight="1" x14ac:dyDescent="0.25">
      <c r="A481" s="701">
        <f>A478+0.1</f>
        <v>4.6999999999999975</v>
      </c>
      <c r="B481" s="720" t="s">
        <v>346</v>
      </c>
      <c r="C481" s="720"/>
      <c r="D481" s="720"/>
      <c r="E481" s="210">
        <v>1</v>
      </c>
      <c r="F481" s="222"/>
      <c r="G481" s="321"/>
      <c r="H481" s="321"/>
    </row>
    <row r="482" spans="1:8" ht="14.15" customHeight="1" x14ac:dyDescent="0.25">
      <c r="A482" s="701">
        <f>A481+0.1</f>
        <v>4.7999999999999972</v>
      </c>
      <c r="B482" s="721" t="s">
        <v>144</v>
      </c>
      <c r="C482" s="721"/>
      <c r="D482" s="721"/>
      <c r="E482" s="252">
        <v>2</v>
      </c>
      <c r="F482" s="222"/>
      <c r="G482" s="318"/>
      <c r="H482" s="318"/>
    </row>
    <row r="483" spans="1:8" ht="14.15" customHeight="1" x14ac:dyDescent="0.25">
      <c r="A483" s="701">
        <f>A482+0.1</f>
        <v>4.8999999999999968</v>
      </c>
      <c r="B483" s="652" t="s">
        <v>580</v>
      </c>
      <c r="C483" s="652"/>
      <c r="D483" s="652"/>
      <c r="E483" s="210">
        <v>2</v>
      </c>
      <c r="F483" s="222"/>
      <c r="G483" s="253"/>
      <c r="H483" s="253"/>
    </row>
    <row r="484" spans="1:8" ht="27" customHeight="1" x14ac:dyDescent="0.25">
      <c r="A484" s="704">
        <v>4.0999999999999996</v>
      </c>
      <c r="B484" s="722" t="s">
        <v>318</v>
      </c>
      <c r="C484" s="722"/>
      <c r="D484" s="722"/>
      <c r="E484" s="210">
        <v>2</v>
      </c>
      <c r="F484" s="222"/>
      <c r="G484" s="238"/>
      <c r="H484" s="238"/>
    </row>
    <row r="485" spans="1:8" ht="27" customHeight="1" x14ac:dyDescent="0.25">
      <c r="A485" s="704">
        <f>A484+0.01</f>
        <v>4.1099999999999994</v>
      </c>
      <c r="B485" s="652" t="s">
        <v>259</v>
      </c>
      <c r="C485" s="652"/>
      <c r="D485" s="652"/>
      <c r="E485" s="210">
        <v>2</v>
      </c>
      <c r="F485" s="222"/>
      <c r="G485" s="238"/>
      <c r="H485" s="238"/>
    </row>
    <row r="486" spans="1:8" ht="27" customHeight="1" x14ac:dyDescent="0.25">
      <c r="A486" s="704">
        <f>A485+0.01</f>
        <v>4.1199999999999992</v>
      </c>
      <c r="B486" s="652" t="s">
        <v>383</v>
      </c>
      <c r="C486" s="652"/>
      <c r="D486" s="652"/>
      <c r="E486" s="354" t="s">
        <v>42</v>
      </c>
      <c r="F486" s="355"/>
      <c r="G486" s="356"/>
      <c r="H486" s="783"/>
    </row>
    <row r="487" spans="1:8" ht="14.15" customHeight="1" x14ac:dyDescent="0.25">
      <c r="A487" s="709"/>
      <c r="B487" s="723"/>
      <c r="C487" s="185" t="s">
        <v>491</v>
      </c>
      <c r="D487" s="192" t="s">
        <v>481</v>
      </c>
      <c r="E487" s="210">
        <v>1</v>
      </c>
      <c r="F487" s="222"/>
      <c r="G487" s="321"/>
      <c r="H487" s="321"/>
    </row>
    <row r="488" spans="1:8" ht="14.15" customHeight="1" x14ac:dyDescent="0.25">
      <c r="A488" s="707"/>
      <c r="B488" s="724"/>
      <c r="C488" s="193" t="s">
        <v>491</v>
      </c>
      <c r="D488" s="193" t="s">
        <v>482</v>
      </c>
      <c r="E488" s="210">
        <v>1</v>
      </c>
      <c r="F488" s="222"/>
      <c r="G488" s="321"/>
      <c r="H488" s="321"/>
    </row>
    <row r="489" spans="1:8" ht="27" customHeight="1" x14ac:dyDescent="0.25">
      <c r="A489" s="709">
        <f>A486+0.01</f>
        <v>4.129999999999999</v>
      </c>
      <c r="B489" s="690" t="s">
        <v>319</v>
      </c>
      <c r="C489" s="690"/>
      <c r="D489" s="690"/>
      <c r="E489" s="210">
        <v>2</v>
      </c>
      <c r="F489" s="222"/>
      <c r="G489" s="321"/>
      <c r="H489" s="321"/>
    </row>
    <row r="490" spans="1:8" ht="14.15" customHeight="1" x14ac:dyDescent="0.25">
      <c r="A490" s="704">
        <f>A489+0.01</f>
        <v>4.1399999999999988</v>
      </c>
      <c r="B490" s="615" t="s">
        <v>229</v>
      </c>
      <c r="C490" s="615"/>
      <c r="D490" s="615"/>
      <c r="E490" s="360" t="s">
        <v>42</v>
      </c>
      <c r="F490" s="361"/>
      <c r="G490" s="362"/>
      <c r="H490" s="783"/>
    </row>
    <row r="491" spans="1:8" ht="14.15" customHeight="1" x14ac:dyDescent="0.25">
      <c r="A491" s="725"/>
      <c r="B491" s="654">
        <v>1</v>
      </c>
      <c r="C491" s="617" t="s">
        <v>321</v>
      </c>
      <c r="E491" s="210">
        <v>2</v>
      </c>
      <c r="F491" s="222"/>
      <c r="G491" s="321"/>
      <c r="H491" s="321"/>
    </row>
    <row r="492" spans="1:8" ht="28" customHeight="1" x14ac:dyDescent="0.25">
      <c r="A492" s="726"/>
      <c r="B492" s="657">
        <v>2</v>
      </c>
      <c r="C492" s="727" t="s">
        <v>397</v>
      </c>
      <c r="D492" s="727"/>
      <c r="E492" s="210">
        <v>2</v>
      </c>
      <c r="F492" s="222"/>
      <c r="G492" s="321"/>
      <c r="H492" s="321"/>
    </row>
    <row r="493" spans="1:8" ht="14.15" customHeight="1" x14ac:dyDescent="0.25">
      <c r="A493" s="714">
        <f>A490+0.01</f>
        <v>4.1499999999999986</v>
      </c>
      <c r="B493" s="662" t="s">
        <v>320</v>
      </c>
      <c r="C493" s="662"/>
      <c r="D493" s="639"/>
      <c r="E493" s="210">
        <v>1</v>
      </c>
      <c r="F493" s="222"/>
      <c r="G493" s="321"/>
      <c r="H493" s="321"/>
    </row>
    <row r="494" spans="1:8" ht="14.15" customHeight="1" x14ac:dyDescent="0.25">
      <c r="A494" s="714">
        <f>A493+0.01</f>
        <v>4.1599999999999984</v>
      </c>
      <c r="B494" s="728" t="s">
        <v>246</v>
      </c>
      <c r="C494" s="728"/>
      <c r="D494" s="721"/>
      <c r="E494" s="210">
        <v>1</v>
      </c>
      <c r="F494" s="222"/>
      <c r="G494" s="254"/>
      <c r="H494" s="254"/>
    </row>
    <row r="495" spans="1:8" ht="14.15" customHeight="1" x14ac:dyDescent="0.25">
      <c r="A495" s="714">
        <f>A494+0.01</f>
        <v>4.1699999999999982</v>
      </c>
      <c r="B495" s="322" t="s">
        <v>322</v>
      </c>
      <c r="C495" s="322"/>
      <c r="D495" s="202"/>
      <c r="E495" s="210">
        <v>1</v>
      </c>
      <c r="F495" s="222"/>
      <c r="G495" s="321"/>
      <c r="H495" s="321"/>
    </row>
    <row r="496" spans="1:8" ht="14.15" customHeight="1" x14ac:dyDescent="0.25">
      <c r="A496" s="714">
        <f>A495+0.01</f>
        <v>4.1799999999999979</v>
      </c>
      <c r="B496" s="720" t="s">
        <v>36</v>
      </c>
      <c r="C496" s="720"/>
      <c r="D496" s="720"/>
      <c r="E496" s="210">
        <v>2</v>
      </c>
      <c r="F496" s="222"/>
      <c r="G496" s="321"/>
      <c r="H496" s="321"/>
    </row>
    <row r="497" spans="1:232" s="636" customFormat="1" ht="14.15" customHeight="1" x14ac:dyDescent="0.25">
      <c r="A497" s="714">
        <f>A496+0.01</f>
        <v>4.1899999999999977</v>
      </c>
      <c r="B497" s="195" t="s">
        <v>507</v>
      </c>
      <c r="C497" s="195"/>
      <c r="D497" s="331"/>
      <c r="E497" s="206">
        <v>2</v>
      </c>
      <c r="F497" s="222"/>
      <c r="G497" s="281"/>
      <c r="H497" s="281"/>
      <c r="I497" s="581"/>
      <c r="J497" s="581"/>
      <c r="K497" s="581"/>
      <c r="L497" s="581"/>
      <c r="M497" s="581"/>
      <c r="N497" s="581"/>
      <c r="O497" s="581"/>
      <c r="P497" s="582"/>
      <c r="Q497" s="582"/>
      <c r="R497" s="582"/>
      <c r="S497" s="582"/>
      <c r="T497" s="582"/>
      <c r="U497" s="582"/>
      <c r="V497" s="582"/>
      <c r="W497" s="582"/>
      <c r="X497" s="582"/>
      <c r="Y497" s="582"/>
      <c r="Z497" s="582"/>
      <c r="AA497" s="582"/>
      <c r="AB497" s="582"/>
      <c r="AC497" s="582"/>
      <c r="AD497" s="582"/>
      <c r="AE497" s="582"/>
      <c r="AF497" s="582"/>
      <c r="AG497" s="582"/>
      <c r="AH497" s="582"/>
      <c r="AI497" s="582"/>
      <c r="AJ497" s="582"/>
      <c r="AK497" s="582"/>
      <c r="AL497" s="582"/>
      <c r="AM497" s="582"/>
      <c r="AN497" s="582"/>
      <c r="AO497" s="582"/>
      <c r="AP497" s="582"/>
      <c r="AQ497" s="582"/>
      <c r="AR497" s="582"/>
      <c r="AS497" s="582"/>
      <c r="AT497" s="582"/>
      <c r="AU497" s="582"/>
      <c r="AV497" s="582"/>
      <c r="AW497" s="582"/>
      <c r="AX497" s="582"/>
      <c r="AY497" s="582"/>
      <c r="AZ497" s="582"/>
      <c r="BA497" s="582"/>
      <c r="BB497" s="582"/>
      <c r="BC497" s="582"/>
      <c r="BD497" s="582"/>
      <c r="BE497" s="582"/>
      <c r="BF497" s="582"/>
      <c r="BG497" s="582"/>
      <c r="BH497" s="582"/>
      <c r="BI497" s="582"/>
      <c r="BJ497" s="582"/>
      <c r="BK497" s="582"/>
      <c r="BL497" s="582"/>
      <c r="BM497" s="582"/>
      <c r="BN497" s="582"/>
      <c r="BO497" s="582"/>
      <c r="BP497" s="582"/>
      <c r="BQ497" s="582"/>
      <c r="BR497" s="582"/>
      <c r="BS497" s="582"/>
      <c r="BT497" s="582"/>
      <c r="BU497" s="582"/>
      <c r="BV497" s="582"/>
      <c r="BW497" s="582"/>
      <c r="BX497" s="582"/>
      <c r="BY497" s="582"/>
      <c r="BZ497" s="582"/>
      <c r="CA497" s="582"/>
      <c r="CB497" s="582"/>
      <c r="CC497" s="582"/>
      <c r="CD497" s="582"/>
      <c r="CE497" s="582"/>
      <c r="CF497" s="582"/>
      <c r="CG497" s="582"/>
      <c r="CH497" s="582"/>
      <c r="CI497" s="582"/>
      <c r="CJ497" s="582"/>
      <c r="CK497" s="582"/>
      <c r="CL497" s="582"/>
      <c r="CM497" s="582"/>
      <c r="CN497" s="582"/>
      <c r="CO497" s="582"/>
      <c r="CP497" s="582"/>
      <c r="CQ497" s="582"/>
      <c r="CR497" s="582"/>
      <c r="CS497" s="582"/>
      <c r="CT497" s="582"/>
      <c r="CU497" s="582"/>
      <c r="CV497" s="582"/>
      <c r="CW497" s="582"/>
      <c r="CX497" s="582"/>
      <c r="CY497" s="582"/>
      <c r="CZ497" s="582"/>
      <c r="DA497" s="582"/>
      <c r="DB497" s="582"/>
      <c r="DC497" s="582"/>
      <c r="DD497" s="582"/>
      <c r="DE497" s="582"/>
      <c r="DF497" s="582"/>
      <c r="DG497" s="582"/>
      <c r="DH497" s="582"/>
      <c r="DI497" s="582"/>
      <c r="DJ497" s="582"/>
      <c r="DK497" s="582"/>
      <c r="DL497" s="582"/>
      <c r="DM497" s="582"/>
      <c r="DN497" s="582"/>
      <c r="DO497" s="582"/>
      <c r="DP497" s="582"/>
      <c r="DQ497" s="582"/>
      <c r="DR497" s="582"/>
      <c r="DS497" s="582"/>
      <c r="DT497" s="582"/>
      <c r="DU497" s="582"/>
      <c r="DV497" s="582"/>
      <c r="DW497" s="582"/>
      <c r="DX497" s="582"/>
      <c r="DY497" s="582"/>
      <c r="DZ497" s="582"/>
      <c r="EA497" s="582"/>
      <c r="EB497" s="582"/>
      <c r="EC497" s="582"/>
      <c r="ED497" s="582"/>
      <c r="EE497" s="582"/>
      <c r="EF497" s="582"/>
      <c r="EG497" s="582"/>
      <c r="EH497" s="582"/>
      <c r="EI497" s="582"/>
      <c r="EJ497" s="582"/>
      <c r="EK497" s="582"/>
      <c r="EL497" s="582"/>
      <c r="EM497" s="582"/>
      <c r="EN497" s="582"/>
      <c r="EO497" s="582"/>
      <c r="EP497" s="582"/>
      <c r="EQ497" s="582"/>
      <c r="ER497" s="582"/>
      <c r="ES497" s="582"/>
      <c r="ET497" s="582"/>
      <c r="EU497" s="582"/>
      <c r="EV497" s="582"/>
      <c r="EW497" s="582"/>
      <c r="EX497" s="582"/>
      <c r="EY497" s="582"/>
      <c r="EZ497" s="582"/>
      <c r="FA497" s="582"/>
      <c r="FB497" s="582"/>
      <c r="FC497" s="582"/>
      <c r="FD497" s="582"/>
      <c r="FE497" s="582"/>
      <c r="FF497" s="582"/>
      <c r="FG497" s="582"/>
      <c r="FH497" s="582"/>
      <c r="FI497" s="582"/>
      <c r="FJ497" s="582"/>
      <c r="FK497" s="582"/>
      <c r="FL497" s="582"/>
      <c r="FM497" s="582"/>
      <c r="FN497" s="582"/>
      <c r="FO497" s="582"/>
      <c r="FP497" s="582"/>
      <c r="FQ497" s="582"/>
      <c r="FR497" s="582"/>
      <c r="FS497" s="582"/>
      <c r="FT497" s="582"/>
      <c r="FU497" s="582"/>
      <c r="FV497" s="582"/>
      <c r="FW497" s="582"/>
      <c r="FX497" s="582"/>
      <c r="FY497" s="582"/>
      <c r="FZ497" s="582"/>
      <c r="GA497" s="582"/>
      <c r="GB497" s="582"/>
      <c r="GC497" s="582"/>
      <c r="GD497" s="582"/>
      <c r="GE497" s="582"/>
      <c r="GF497" s="582"/>
      <c r="GG497" s="582"/>
      <c r="GH497" s="582"/>
      <c r="GI497" s="582"/>
      <c r="GJ497" s="582"/>
      <c r="GK497" s="582"/>
      <c r="GL497" s="582"/>
      <c r="GM497" s="582"/>
      <c r="GN497" s="582"/>
      <c r="GO497" s="582"/>
      <c r="GP497" s="582"/>
      <c r="GQ497" s="582"/>
      <c r="GR497" s="582"/>
      <c r="GS497" s="582"/>
      <c r="GT497" s="582"/>
      <c r="GU497" s="582"/>
      <c r="GV497" s="582"/>
      <c r="GW497" s="582"/>
      <c r="GX497" s="582"/>
      <c r="GY497" s="582"/>
      <c r="GZ497" s="582"/>
      <c r="HA497" s="582"/>
      <c r="HB497" s="582"/>
      <c r="HC497" s="582"/>
      <c r="HD497" s="582"/>
      <c r="HE497" s="582"/>
      <c r="HF497" s="582"/>
      <c r="HG497" s="582"/>
      <c r="HH497" s="582"/>
      <c r="HI497" s="582"/>
      <c r="HJ497" s="582"/>
      <c r="HK497" s="582"/>
      <c r="HL497" s="582"/>
      <c r="HM497" s="582"/>
      <c r="HN497" s="582"/>
      <c r="HO497" s="582"/>
      <c r="HP497" s="582"/>
      <c r="HQ497" s="582"/>
      <c r="HR497" s="582"/>
      <c r="HS497" s="582"/>
      <c r="HT497" s="582"/>
      <c r="HU497" s="582"/>
      <c r="HV497" s="582"/>
      <c r="HW497" s="582"/>
      <c r="HX497" s="582"/>
    </row>
    <row r="498" spans="1:232" s="583" customFormat="1" ht="15" customHeight="1" x14ac:dyDescent="0.35">
      <c r="A498" s="483" t="s">
        <v>132</v>
      </c>
      <c r="B498" s="484"/>
      <c r="C498" s="484"/>
      <c r="D498" s="484"/>
      <c r="E498" s="486"/>
      <c r="F498" s="484"/>
      <c r="G498" s="487"/>
      <c r="H498" s="782"/>
      <c r="I498" s="581"/>
      <c r="J498" s="581"/>
      <c r="K498" s="581"/>
      <c r="L498" s="581"/>
      <c r="M498" s="581"/>
      <c r="N498" s="581"/>
      <c r="O498" s="581"/>
      <c r="P498" s="582"/>
      <c r="Q498" s="582"/>
      <c r="R498" s="582"/>
      <c r="S498" s="582"/>
      <c r="T498" s="582"/>
      <c r="U498" s="582"/>
      <c r="V498" s="582"/>
      <c r="W498" s="582"/>
      <c r="X498" s="582"/>
      <c r="Y498" s="582"/>
      <c r="Z498" s="582"/>
      <c r="AA498" s="582"/>
      <c r="AB498" s="582"/>
      <c r="AC498" s="582"/>
      <c r="AD498" s="582"/>
      <c r="AE498" s="582"/>
      <c r="AF498" s="582"/>
      <c r="AG498" s="582"/>
      <c r="AH498" s="582"/>
      <c r="AI498" s="582"/>
      <c r="AJ498" s="582"/>
      <c r="AK498" s="582"/>
      <c r="AL498" s="582"/>
      <c r="AM498" s="582"/>
      <c r="AN498" s="582"/>
      <c r="AO498" s="582"/>
      <c r="AP498" s="582"/>
      <c r="AQ498" s="582"/>
      <c r="AR498" s="582"/>
      <c r="AS498" s="582"/>
      <c r="AT498" s="582"/>
      <c r="AU498" s="582"/>
      <c r="AV498" s="582"/>
      <c r="AW498" s="582"/>
      <c r="AX498" s="582"/>
      <c r="AY498" s="582"/>
      <c r="AZ498" s="582"/>
      <c r="BA498" s="582"/>
      <c r="BB498" s="582"/>
      <c r="BC498" s="582"/>
      <c r="BD498" s="582"/>
      <c r="BE498" s="582"/>
      <c r="BF498" s="582"/>
      <c r="BG498" s="582"/>
      <c r="BH498" s="582"/>
      <c r="BI498" s="582"/>
      <c r="BJ498" s="582"/>
      <c r="BK498" s="582"/>
      <c r="BL498" s="582"/>
      <c r="BM498" s="582"/>
      <c r="BN498" s="582"/>
      <c r="BO498" s="582"/>
      <c r="BP498" s="582"/>
      <c r="BQ498" s="582"/>
      <c r="BR498" s="582"/>
      <c r="BS498" s="582"/>
      <c r="BT498" s="582"/>
      <c r="BU498" s="582"/>
      <c r="BV498" s="582"/>
      <c r="BW498" s="582"/>
      <c r="BX498" s="582"/>
      <c r="BY498" s="582"/>
      <c r="BZ498" s="582"/>
      <c r="CA498" s="582"/>
      <c r="CB498" s="582"/>
      <c r="CC498" s="582"/>
      <c r="CD498" s="582"/>
      <c r="CE498" s="582"/>
      <c r="CF498" s="582"/>
      <c r="CG498" s="582"/>
      <c r="CH498" s="582"/>
      <c r="CI498" s="582"/>
      <c r="CJ498" s="582"/>
      <c r="CK498" s="582"/>
      <c r="CL498" s="582"/>
      <c r="CM498" s="582"/>
      <c r="CN498" s="582"/>
    </row>
    <row r="499" spans="1:232" ht="15" customHeight="1" x14ac:dyDescent="0.25">
      <c r="A499" s="502" t="s">
        <v>517</v>
      </c>
      <c r="B499" s="507"/>
      <c r="C499" s="507"/>
      <c r="D499" s="507"/>
      <c r="E499" s="505"/>
      <c r="F499" s="507"/>
      <c r="G499" s="506"/>
      <c r="H499" s="775"/>
    </row>
    <row r="500" spans="1:232" ht="14.15" customHeight="1" x14ac:dyDescent="0.25">
      <c r="A500" s="701">
        <v>5</v>
      </c>
      <c r="B500" s="391" t="s">
        <v>138</v>
      </c>
      <c r="C500" s="391"/>
      <c r="D500" s="391"/>
      <c r="E500" s="307" t="s">
        <v>10</v>
      </c>
      <c r="F500" s="307" t="s">
        <v>10</v>
      </c>
      <c r="G500" s="310"/>
      <c r="H500" s="310"/>
    </row>
    <row r="501" spans="1:232" ht="14.15" customHeight="1" x14ac:dyDescent="0.25">
      <c r="A501" s="492" t="s">
        <v>519</v>
      </c>
      <c r="B501" s="493"/>
      <c r="C501" s="493"/>
      <c r="D501" s="493"/>
      <c r="E501" s="494"/>
      <c r="F501" s="493"/>
      <c r="G501" s="495"/>
      <c r="H501" s="780"/>
    </row>
    <row r="502" spans="1:232" ht="14.15" customHeight="1" x14ac:dyDescent="0.25">
      <c r="A502" s="692">
        <f>A500+0.1</f>
        <v>5.0999999999999996</v>
      </c>
      <c r="B502" s="1" t="s">
        <v>263</v>
      </c>
      <c r="C502" s="1"/>
      <c r="D502" s="617"/>
      <c r="E502" s="360" t="s">
        <v>40</v>
      </c>
      <c r="F502" s="361"/>
      <c r="G502" s="362"/>
      <c r="H502" s="783"/>
    </row>
    <row r="503" spans="1:232" ht="80.5" customHeight="1" x14ac:dyDescent="0.25">
      <c r="A503" s="712"/>
      <c r="B503" s="729"/>
      <c r="C503" s="1"/>
      <c r="E503" s="307">
        <v>2</v>
      </c>
      <c r="F503" s="309"/>
      <c r="G503" s="308"/>
      <c r="H503" s="308"/>
    </row>
    <row r="504" spans="1:232" ht="14.15" customHeight="1" x14ac:dyDescent="0.25">
      <c r="A504" s="701">
        <f>A502+0.1</f>
        <v>5.1999999999999993</v>
      </c>
      <c r="B504" s="730" t="s">
        <v>139</v>
      </c>
      <c r="C504" s="730"/>
      <c r="D504" s="333"/>
      <c r="E504" s="354" t="s">
        <v>40</v>
      </c>
      <c r="F504" s="355"/>
      <c r="G504" s="356"/>
      <c r="H504" s="783"/>
    </row>
    <row r="505" spans="1:232" ht="14.15" customHeight="1" x14ac:dyDescent="0.25">
      <c r="A505" s="712"/>
      <c r="B505" s="654" t="s">
        <v>21</v>
      </c>
      <c r="C505" s="617" t="s">
        <v>163</v>
      </c>
      <c r="E505" s="210">
        <v>5</v>
      </c>
      <c r="F505" s="376"/>
      <c r="G505" s="378"/>
      <c r="H505" s="378"/>
    </row>
    <row r="506" spans="1:232" ht="14.15" customHeight="1" x14ac:dyDescent="0.25">
      <c r="A506" s="712"/>
      <c r="B506" s="654" t="s">
        <v>22</v>
      </c>
      <c r="C506" s="617" t="s">
        <v>440</v>
      </c>
      <c r="E506" s="210">
        <v>4</v>
      </c>
      <c r="F506" s="399"/>
      <c r="G506" s="400"/>
      <c r="H506" s="400"/>
    </row>
    <row r="507" spans="1:232" ht="14.15" customHeight="1" x14ac:dyDescent="0.25">
      <c r="A507" s="713"/>
      <c r="B507" s="657" t="s">
        <v>23</v>
      </c>
      <c r="C507" s="4" t="s">
        <v>94</v>
      </c>
      <c r="E507" s="210">
        <v>3</v>
      </c>
      <c r="F507" s="399"/>
      <c r="G507" s="379"/>
      <c r="H507" s="379"/>
    </row>
    <row r="508" spans="1:232" ht="14.15" customHeight="1" x14ac:dyDescent="0.25">
      <c r="A508" s="700">
        <f>A504+0.1</f>
        <v>5.2999999999999989</v>
      </c>
      <c r="B508" s="731" t="s">
        <v>164</v>
      </c>
      <c r="C508" s="731"/>
      <c r="D508" s="322"/>
      <c r="E508" s="210">
        <v>2</v>
      </c>
      <c r="F508" s="222"/>
      <c r="G508" s="321"/>
      <c r="H508" s="321"/>
    </row>
    <row r="509" spans="1:232" s="574" customFormat="1" ht="14.15" customHeight="1" x14ac:dyDescent="0.25">
      <c r="A509" s="700">
        <f>A508+0.1</f>
        <v>5.3999999999999986</v>
      </c>
      <c r="B509" s="195" t="s">
        <v>518</v>
      </c>
      <c r="C509" s="195"/>
      <c r="D509" s="329"/>
      <c r="E509" s="206">
        <v>1</v>
      </c>
      <c r="F509" s="222"/>
      <c r="G509" s="281"/>
      <c r="H509" s="281"/>
      <c r="I509" s="581"/>
      <c r="J509" s="581"/>
      <c r="K509" s="581"/>
      <c r="L509" s="581"/>
      <c r="M509" s="581"/>
      <c r="N509" s="581"/>
      <c r="O509" s="581"/>
      <c r="P509" s="582"/>
      <c r="Q509" s="582"/>
      <c r="R509" s="582"/>
      <c r="S509" s="582"/>
      <c r="T509" s="582"/>
      <c r="U509" s="582"/>
      <c r="V509" s="582"/>
      <c r="W509" s="582"/>
      <c r="X509" s="582"/>
      <c r="Y509" s="582"/>
      <c r="Z509" s="582"/>
      <c r="AA509" s="582"/>
      <c r="AB509" s="582"/>
      <c r="AC509" s="582"/>
      <c r="AD509" s="582"/>
      <c r="AE509" s="582"/>
      <c r="AF509" s="582"/>
      <c r="AG509" s="582"/>
      <c r="AH509" s="582"/>
      <c r="AI509" s="582"/>
      <c r="AJ509" s="582"/>
      <c r="AK509" s="582"/>
      <c r="AL509" s="582"/>
      <c r="AM509" s="582"/>
      <c r="AN509" s="582"/>
      <c r="AO509" s="582"/>
      <c r="AP509" s="582"/>
      <c r="AQ509" s="582"/>
      <c r="AR509" s="582"/>
      <c r="AS509" s="582"/>
      <c r="AT509" s="582"/>
      <c r="AU509" s="582"/>
      <c r="AV509" s="582"/>
      <c r="AW509" s="582"/>
      <c r="AX509" s="582"/>
      <c r="AY509" s="582"/>
      <c r="AZ509" s="582"/>
      <c r="BA509" s="582"/>
      <c r="BB509" s="582"/>
      <c r="BC509" s="582"/>
      <c r="BD509" s="582"/>
      <c r="BE509" s="582"/>
      <c r="BF509" s="582"/>
      <c r="BG509" s="582"/>
      <c r="BH509" s="582"/>
      <c r="BI509" s="582"/>
      <c r="BJ509" s="582"/>
      <c r="BK509" s="582"/>
      <c r="BL509" s="582"/>
      <c r="BM509" s="582"/>
      <c r="BN509" s="582"/>
      <c r="BO509" s="582"/>
      <c r="BP509" s="582"/>
      <c r="BQ509" s="582"/>
      <c r="BR509" s="582"/>
      <c r="BS509" s="582"/>
      <c r="BT509" s="582"/>
      <c r="BU509" s="582"/>
      <c r="BV509" s="582"/>
      <c r="BW509" s="582"/>
      <c r="BX509" s="582"/>
      <c r="BY509" s="582"/>
      <c r="BZ509" s="582"/>
      <c r="CA509" s="582"/>
      <c r="CB509" s="582"/>
      <c r="CC509" s="582"/>
      <c r="CD509" s="582"/>
      <c r="CE509" s="582"/>
      <c r="CF509" s="582"/>
      <c r="CG509" s="582"/>
      <c r="CH509" s="582"/>
      <c r="CI509" s="582"/>
      <c r="CJ509" s="582"/>
      <c r="CK509" s="582"/>
      <c r="CL509" s="582"/>
      <c r="CM509" s="582"/>
      <c r="CN509" s="582"/>
      <c r="CO509" s="582"/>
      <c r="CP509" s="582"/>
      <c r="CQ509" s="582"/>
      <c r="CR509" s="582"/>
      <c r="CS509" s="582"/>
      <c r="CT509" s="582"/>
      <c r="CU509" s="582"/>
      <c r="CV509" s="582"/>
      <c r="CW509" s="582"/>
      <c r="CX509" s="582"/>
      <c r="CY509" s="582"/>
      <c r="CZ509" s="582"/>
      <c r="DA509" s="582"/>
      <c r="DB509" s="582"/>
      <c r="DC509" s="582"/>
      <c r="DD509" s="582"/>
      <c r="DE509" s="582"/>
      <c r="DF509" s="582"/>
      <c r="DG509" s="582"/>
      <c r="DH509" s="582"/>
      <c r="DI509" s="582"/>
      <c r="DJ509" s="582"/>
      <c r="DK509" s="582"/>
      <c r="DL509" s="582"/>
      <c r="DM509" s="582"/>
      <c r="DN509" s="582"/>
      <c r="DO509" s="582"/>
      <c r="DP509" s="582"/>
      <c r="DQ509" s="582"/>
      <c r="DR509" s="582"/>
      <c r="DS509" s="582"/>
      <c r="DT509" s="582"/>
      <c r="DU509" s="582"/>
      <c r="DV509" s="582"/>
      <c r="DW509" s="582"/>
      <c r="DX509" s="582"/>
      <c r="DY509" s="582"/>
      <c r="DZ509" s="582"/>
      <c r="EA509" s="582"/>
      <c r="EB509" s="582"/>
      <c r="EC509" s="582"/>
      <c r="ED509" s="582"/>
      <c r="EE509" s="582"/>
      <c r="EF509" s="582"/>
      <c r="EG509" s="582"/>
      <c r="EH509" s="582"/>
      <c r="EI509" s="582"/>
      <c r="EJ509" s="582"/>
      <c r="EK509" s="582"/>
      <c r="EL509" s="582"/>
      <c r="EM509" s="582"/>
      <c r="EN509" s="582"/>
      <c r="EO509" s="582"/>
      <c r="EP509" s="582"/>
      <c r="EQ509" s="582"/>
      <c r="ER509" s="582"/>
      <c r="ES509" s="582"/>
      <c r="ET509" s="582"/>
      <c r="EU509" s="582"/>
      <c r="EV509" s="582"/>
      <c r="EW509" s="582"/>
      <c r="EX509" s="582"/>
      <c r="EY509" s="582"/>
      <c r="EZ509" s="582"/>
      <c r="FA509" s="582"/>
      <c r="FB509" s="582"/>
      <c r="FC509" s="582"/>
      <c r="FD509" s="582"/>
      <c r="FE509" s="582"/>
      <c r="FF509" s="582"/>
      <c r="FG509" s="582"/>
      <c r="FH509" s="582"/>
      <c r="FI509" s="582"/>
      <c r="FJ509" s="582"/>
      <c r="FK509" s="582"/>
      <c r="FL509" s="582"/>
      <c r="FM509" s="582"/>
      <c r="FN509" s="582"/>
      <c r="FO509" s="582"/>
      <c r="FP509" s="582"/>
      <c r="FQ509" s="582"/>
      <c r="FR509" s="582"/>
      <c r="FS509" s="582"/>
      <c r="FT509" s="582"/>
      <c r="FU509" s="582"/>
      <c r="FV509" s="582"/>
      <c r="FW509" s="582"/>
      <c r="FX509" s="582"/>
      <c r="FY509" s="582"/>
      <c r="FZ509" s="582"/>
      <c r="GA509" s="582"/>
      <c r="GB509" s="582"/>
      <c r="GC509" s="582"/>
      <c r="GD509" s="582"/>
      <c r="GE509" s="582"/>
      <c r="GF509" s="582"/>
      <c r="GG509" s="582"/>
      <c r="GH509" s="582"/>
      <c r="GI509" s="582"/>
      <c r="GJ509" s="582"/>
      <c r="GK509" s="582"/>
      <c r="GL509" s="582"/>
      <c r="GM509" s="582"/>
      <c r="GN509" s="582"/>
      <c r="GO509" s="582"/>
      <c r="GP509" s="582"/>
      <c r="GQ509" s="582"/>
      <c r="GR509" s="582"/>
      <c r="GS509" s="582"/>
      <c r="GT509" s="582"/>
      <c r="GU509" s="582"/>
      <c r="GV509" s="582"/>
      <c r="GW509" s="582"/>
      <c r="GX509" s="582"/>
      <c r="GY509" s="582"/>
      <c r="GZ509" s="582"/>
      <c r="HA509" s="582"/>
      <c r="HB509" s="582"/>
      <c r="HC509" s="582"/>
      <c r="HD509" s="582"/>
      <c r="HE509" s="582"/>
      <c r="HF509" s="582"/>
      <c r="HG509" s="582"/>
      <c r="HH509" s="582"/>
      <c r="HI509" s="582"/>
      <c r="HJ509" s="582"/>
      <c r="HK509" s="582"/>
      <c r="HL509" s="582"/>
      <c r="HM509" s="582"/>
      <c r="HN509" s="582"/>
      <c r="HO509" s="582"/>
      <c r="HP509" s="582"/>
      <c r="HQ509" s="582"/>
      <c r="HR509" s="582"/>
      <c r="HS509" s="582"/>
      <c r="HT509" s="582"/>
      <c r="HU509" s="582"/>
      <c r="HV509" s="582"/>
      <c r="HW509" s="582"/>
      <c r="HX509" s="582"/>
    </row>
    <row r="510" spans="1:232" s="583" customFormat="1" ht="15" customHeight="1" x14ac:dyDescent="0.35">
      <c r="A510" s="483" t="s">
        <v>216</v>
      </c>
      <c r="B510" s="484"/>
      <c r="C510" s="484"/>
      <c r="D510" s="484"/>
      <c r="E510" s="486"/>
      <c r="F510" s="484"/>
      <c r="G510" s="487"/>
      <c r="H510" s="782"/>
      <c r="I510" s="581"/>
      <c r="J510" s="581"/>
      <c r="K510" s="581"/>
      <c r="L510" s="581"/>
      <c r="M510" s="581"/>
      <c r="N510" s="581"/>
      <c r="O510" s="581"/>
      <c r="P510" s="582"/>
      <c r="Q510" s="582"/>
      <c r="R510" s="582"/>
      <c r="S510" s="582"/>
      <c r="T510" s="582"/>
      <c r="U510" s="582"/>
      <c r="V510" s="582"/>
      <c r="W510" s="582"/>
      <c r="X510" s="582"/>
      <c r="Y510" s="582"/>
      <c r="Z510" s="582"/>
      <c r="AA510" s="582"/>
      <c r="AB510" s="582"/>
      <c r="AC510" s="582"/>
      <c r="AD510" s="582"/>
      <c r="AE510" s="582"/>
      <c r="AF510" s="582"/>
      <c r="AG510" s="582"/>
      <c r="AH510" s="582"/>
      <c r="AI510" s="582"/>
      <c r="AJ510" s="582"/>
      <c r="AK510" s="582"/>
      <c r="AL510" s="582"/>
      <c r="AM510" s="582"/>
      <c r="AN510" s="582"/>
      <c r="AO510" s="582"/>
      <c r="AP510" s="582"/>
      <c r="AQ510" s="582"/>
      <c r="AR510" s="582"/>
      <c r="AS510" s="582"/>
      <c r="AT510" s="582"/>
      <c r="AU510" s="582"/>
      <c r="AV510" s="582"/>
      <c r="AW510" s="582"/>
      <c r="AX510" s="582"/>
      <c r="AY510" s="582"/>
      <c r="AZ510" s="582"/>
      <c r="BA510" s="582"/>
      <c r="BB510" s="582"/>
      <c r="BC510" s="582"/>
      <c r="BD510" s="582"/>
      <c r="BE510" s="582"/>
      <c r="BF510" s="582"/>
      <c r="BG510" s="582"/>
      <c r="BH510" s="582"/>
      <c r="BI510" s="582"/>
      <c r="BJ510" s="582"/>
      <c r="BK510" s="582"/>
      <c r="BL510" s="582"/>
      <c r="BM510" s="582"/>
      <c r="BN510" s="582"/>
      <c r="BO510" s="582"/>
      <c r="BP510" s="582"/>
      <c r="BQ510" s="582"/>
      <c r="BR510" s="582"/>
      <c r="BS510" s="582"/>
      <c r="BT510" s="582"/>
      <c r="BU510" s="582"/>
      <c r="BV510" s="582"/>
      <c r="BW510" s="582"/>
      <c r="BX510" s="582"/>
      <c r="BY510" s="582"/>
      <c r="BZ510" s="582"/>
      <c r="CA510" s="582"/>
      <c r="CB510" s="582"/>
      <c r="CC510" s="582"/>
      <c r="CD510" s="582"/>
      <c r="CE510" s="582"/>
      <c r="CF510" s="582"/>
      <c r="CG510" s="582"/>
      <c r="CH510" s="582"/>
      <c r="CI510" s="582"/>
      <c r="CJ510" s="582"/>
      <c r="CK510" s="582"/>
      <c r="CL510" s="582"/>
      <c r="CM510" s="582"/>
      <c r="CN510" s="582"/>
    </row>
    <row r="511" spans="1:232" s="583" customFormat="1" ht="15" customHeight="1" x14ac:dyDescent="0.35">
      <c r="A511" s="502" t="s">
        <v>511</v>
      </c>
      <c r="B511" s="507"/>
      <c r="C511" s="507"/>
      <c r="D511" s="507"/>
      <c r="E511" s="505"/>
      <c r="F511" s="507"/>
      <c r="G511" s="506"/>
      <c r="H511" s="775"/>
      <c r="I511" s="581"/>
      <c r="J511" s="581"/>
      <c r="K511" s="581"/>
      <c r="L511" s="581"/>
      <c r="M511" s="581"/>
      <c r="N511" s="581"/>
      <c r="O511" s="581"/>
      <c r="P511" s="582"/>
      <c r="Q511" s="582"/>
      <c r="R511" s="582"/>
      <c r="S511" s="582"/>
      <c r="T511" s="582"/>
      <c r="U511" s="582"/>
      <c r="V511" s="582"/>
      <c r="W511" s="582"/>
      <c r="X511" s="582"/>
      <c r="Y511" s="582"/>
      <c r="Z511" s="582"/>
      <c r="AA511" s="582"/>
      <c r="AB511" s="582"/>
      <c r="AC511" s="582"/>
      <c r="AD511" s="582"/>
      <c r="AE511" s="582"/>
      <c r="AF511" s="582"/>
      <c r="AG511" s="582"/>
      <c r="AH511" s="582"/>
      <c r="AI511" s="582"/>
      <c r="AJ511" s="582"/>
      <c r="AK511" s="582"/>
      <c r="AL511" s="582"/>
      <c r="AM511" s="582"/>
      <c r="AN511" s="582"/>
      <c r="AO511" s="582"/>
      <c r="AP511" s="582"/>
      <c r="AQ511" s="582"/>
      <c r="AR511" s="582"/>
      <c r="AS511" s="582"/>
      <c r="AT511" s="582"/>
      <c r="AU511" s="582"/>
      <c r="AV511" s="582"/>
      <c r="AW511" s="582"/>
      <c r="AX511" s="582"/>
      <c r="AY511" s="582"/>
      <c r="AZ511" s="582"/>
      <c r="BA511" s="582"/>
      <c r="BB511" s="582"/>
      <c r="BC511" s="582"/>
      <c r="BD511" s="582"/>
      <c r="BE511" s="582"/>
      <c r="BF511" s="582"/>
      <c r="BG511" s="582"/>
      <c r="BH511" s="582"/>
      <c r="BI511" s="582"/>
      <c r="BJ511" s="582"/>
      <c r="BK511" s="582"/>
      <c r="BL511" s="582"/>
      <c r="BM511" s="582"/>
      <c r="BN511" s="582"/>
      <c r="BO511" s="582"/>
      <c r="BP511" s="582"/>
      <c r="BQ511" s="582"/>
      <c r="BR511" s="582"/>
      <c r="BS511" s="582"/>
      <c r="BT511" s="582"/>
      <c r="BU511" s="582"/>
      <c r="BV511" s="582"/>
      <c r="BW511" s="582"/>
      <c r="BX511" s="582"/>
      <c r="BY511" s="582"/>
      <c r="BZ511" s="582"/>
      <c r="CA511" s="582"/>
      <c r="CB511" s="582"/>
      <c r="CC511" s="582"/>
      <c r="CD511" s="582"/>
      <c r="CE511" s="582"/>
      <c r="CF511" s="582"/>
      <c r="CG511" s="582"/>
      <c r="CH511" s="582"/>
      <c r="CI511" s="582"/>
      <c r="CJ511" s="582"/>
      <c r="CK511" s="582"/>
      <c r="CL511" s="582"/>
      <c r="CM511" s="582"/>
      <c r="CN511" s="582"/>
    </row>
    <row r="512" spans="1:232" ht="14.15" customHeight="1" x14ac:dyDescent="0.25">
      <c r="A512" s="700">
        <v>6</v>
      </c>
      <c r="B512" s="353" t="s">
        <v>323</v>
      </c>
      <c r="C512" s="353"/>
      <c r="D512" s="353"/>
      <c r="E512" s="210" t="s">
        <v>10</v>
      </c>
      <c r="F512" s="210" t="s">
        <v>10</v>
      </c>
      <c r="G512" s="321"/>
      <c r="H512" s="321"/>
    </row>
    <row r="513" spans="1:92" ht="14.15" customHeight="1" x14ac:dyDescent="0.25">
      <c r="A513" s="700">
        <f>A512+0.1</f>
        <v>6.1</v>
      </c>
      <c r="B513" s="353" t="s">
        <v>324</v>
      </c>
      <c r="C513" s="353"/>
      <c r="D513" s="353"/>
      <c r="E513" s="210" t="s">
        <v>10</v>
      </c>
      <c r="F513" s="210" t="s">
        <v>10</v>
      </c>
      <c r="G513" s="321"/>
      <c r="H513" s="321"/>
    </row>
    <row r="514" spans="1:92" s="583" customFormat="1" ht="15" customHeight="1" x14ac:dyDescent="0.35">
      <c r="A514" s="502" t="s">
        <v>581</v>
      </c>
      <c r="B514" s="507"/>
      <c r="C514" s="507"/>
      <c r="D514" s="507"/>
      <c r="E514" s="505"/>
      <c r="F514" s="507"/>
      <c r="G514" s="506"/>
      <c r="H514" s="775"/>
      <c r="I514" s="581"/>
      <c r="J514" s="581"/>
      <c r="K514" s="581"/>
      <c r="L514" s="581"/>
      <c r="M514" s="581"/>
      <c r="N514" s="581"/>
      <c r="O514" s="581"/>
      <c r="P514" s="582"/>
      <c r="Q514" s="582"/>
      <c r="R514" s="582"/>
      <c r="S514" s="582"/>
      <c r="T514" s="582"/>
      <c r="U514" s="582"/>
      <c r="V514" s="582"/>
      <c r="W514" s="582"/>
      <c r="X514" s="582"/>
      <c r="Y514" s="582"/>
      <c r="Z514" s="582"/>
      <c r="AA514" s="582"/>
      <c r="AB514" s="582"/>
      <c r="AC514" s="582"/>
      <c r="AD514" s="582"/>
      <c r="AE514" s="582"/>
      <c r="AF514" s="582"/>
      <c r="AG514" s="582"/>
      <c r="AH514" s="582"/>
      <c r="AI514" s="582"/>
      <c r="AJ514" s="582"/>
      <c r="AK514" s="582"/>
      <c r="AL514" s="582"/>
      <c r="AM514" s="582"/>
      <c r="AN514" s="582"/>
      <c r="AO514" s="582"/>
      <c r="AP514" s="582"/>
      <c r="AQ514" s="582"/>
      <c r="AR514" s="582"/>
      <c r="AS514" s="582"/>
      <c r="AT514" s="582"/>
      <c r="AU514" s="582"/>
      <c r="AV514" s="582"/>
      <c r="AW514" s="582"/>
      <c r="AX514" s="582"/>
      <c r="AY514" s="582"/>
      <c r="AZ514" s="582"/>
      <c r="BA514" s="582"/>
      <c r="BB514" s="582"/>
      <c r="BC514" s="582"/>
      <c r="BD514" s="582"/>
      <c r="BE514" s="582"/>
      <c r="BF514" s="582"/>
      <c r="BG514" s="582"/>
      <c r="BH514" s="582"/>
      <c r="BI514" s="582"/>
      <c r="BJ514" s="582"/>
      <c r="BK514" s="582"/>
      <c r="BL514" s="582"/>
      <c r="BM514" s="582"/>
      <c r="BN514" s="582"/>
      <c r="BO514" s="582"/>
      <c r="BP514" s="582"/>
      <c r="BQ514" s="582"/>
      <c r="BR514" s="582"/>
      <c r="BS514" s="582"/>
      <c r="BT514" s="582"/>
      <c r="BU514" s="582"/>
      <c r="BV514" s="582"/>
      <c r="BW514" s="582"/>
      <c r="BX514" s="582"/>
      <c r="BY514" s="582"/>
      <c r="BZ514" s="582"/>
      <c r="CA514" s="582"/>
      <c r="CB514" s="582"/>
      <c r="CC514" s="582"/>
      <c r="CD514" s="582"/>
      <c r="CE514" s="582"/>
      <c r="CF514" s="582"/>
      <c r="CG514" s="582"/>
      <c r="CH514" s="582"/>
      <c r="CI514" s="582"/>
      <c r="CJ514" s="582"/>
      <c r="CK514" s="582"/>
      <c r="CL514" s="582"/>
      <c r="CM514" s="582"/>
      <c r="CN514" s="582"/>
    </row>
    <row r="515" spans="1:92" ht="14.15" customHeight="1" x14ac:dyDescent="0.25">
      <c r="A515" s="701">
        <f>A513+0.1</f>
        <v>6.1999999999999993</v>
      </c>
      <c r="B515" s="732" t="s">
        <v>688</v>
      </c>
      <c r="C515" s="732"/>
      <c r="D515" s="615"/>
      <c r="E515" s="210" t="s">
        <v>10</v>
      </c>
      <c r="F515" s="210" t="s">
        <v>10</v>
      </c>
      <c r="G515" s="312"/>
      <c r="H515" s="312"/>
    </row>
    <row r="516" spans="1:92" s="583" customFormat="1" ht="15" customHeight="1" x14ac:dyDescent="0.35">
      <c r="A516" s="492" t="s">
        <v>572</v>
      </c>
      <c r="B516" s="493"/>
      <c r="C516" s="493"/>
      <c r="D516" s="493"/>
      <c r="E516" s="494"/>
      <c r="F516" s="493"/>
      <c r="G516" s="495"/>
      <c r="H516" s="780"/>
      <c r="I516" s="581"/>
      <c r="J516" s="581"/>
      <c r="K516" s="581"/>
      <c r="L516" s="581"/>
      <c r="M516" s="581"/>
      <c r="N516" s="581"/>
      <c r="O516" s="581"/>
      <c r="P516" s="582"/>
      <c r="Q516" s="582"/>
      <c r="R516" s="582"/>
      <c r="S516" s="582"/>
      <c r="T516" s="582"/>
      <c r="U516" s="582"/>
      <c r="V516" s="582"/>
      <c r="W516" s="582"/>
      <c r="X516" s="582"/>
      <c r="Y516" s="582"/>
      <c r="Z516" s="582"/>
      <c r="AA516" s="582"/>
      <c r="AB516" s="582"/>
      <c r="AC516" s="582"/>
      <c r="AD516" s="582"/>
      <c r="AE516" s="582"/>
      <c r="AF516" s="582"/>
      <c r="AG516" s="582"/>
      <c r="AH516" s="582"/>
      <c r="AI516" s="582"/>
      <c r="AJ516" s="582"/>
      <c r="AK516" s="582"/>
      <c r="AL516" s="582"/>
      <c r="AM516" s="582"/>
      <c r="AN516" s="582"/>
      <c r="AO516" s="582"/>
      <c r="AP516" s="582"/>
      <c r="AQ516" s="582"/>
      <c r="AR516" s="582"/>
      <c r="AS516" s="582"/>
      <c r="AT516" s="582"/>
      <c r="AU516" s="582"/>
      <c r="AV516" s="582"/>
      <c r="AW516" s="582"/>
      <c r="AX516" s="582"/>
      <c r="AY516" s="582"/>
      <c r="AZ516" s="582"/>
      <c r="BA516" s="582"/>
      <c r="BB516" s="582"/>
      <c r="BC516" s="582"/>
      <c r="BD516" s="582"/>
      <c r="BE516" s="582"/>
      <c r="BF516" s="582"/>
      <c r="BG516" s="582"/>
      <c r="BH516" s="582"/>
      <c r="BI516" s="582"/>
      <c r="BJ516" s="582"/>
      <c r="BK516" s="582"/>
      <c r="BL516" s="582"/>
      <c r="BM516" s="582"/>
      <c r="BN516" s="582"/>
      <c r="BO516" s="582"/>
      <c r="BP516" s="582"/>
      <c r="BQ516" s="582"/>
      <c r="BR516" s="582"/>
      <c r="BS516" s="582"/>
      <c r="BT516" s="582"/>
      <c r="BU516" s="582"/>
      <c r="BV516" s="582"/>
      <c r="BW516" s="582"/>
      <c r="BX516" s="582"/>
      <c r="BY516" s="582"/>
      <c r="BZ516" s="582"/>
      <c r="CA516" s="582"/>
      <c r="CB516" s="582"/>
      <c r="CC516" s="582"/>
      <c r="CD516" s="582"/>
      <c r="CE516" s="582"/>
      <c r="CF516" s="582"/>
      <c r="CG516" s="582"/>
      <c r="CH516" s="582"/>
      <c r="CI516" s="582"/>
      <c r="CJ516" s="582"/>
      <c r="CK516" s="582"/>
      <c r="CL516" s="582"/>
      <c r="CM516" s="582"/>
      <c r="CN516" s="582"/>
    </row>
    <row r="517" spans="1:92" ht="14.15" customHeight="1" x14ac:dyDescent="0.25">
      <c r="A517" s="701">
        <f>A515+0.1</f>
        <v>6.2999999999999989</v>
      </c>
      <c r="B517" s="732" t="s">
        <v>226</v>
      </c>
      <c r="C517" s="732"/>
      <c r="D517" s="615"/>
      <c r="E517" s="210">
        <v>1</v>
      </c>
      <c r="F517" s="286"/>
      <c r="G517" s="312"/>
      <c r="H517" s="312"/>
    </row>
    <row r="518" spans="1:92" s="583" customFormat="1" ht="15" customHeight="1" x14ac:dyDescent="0.35">
      <c r="A518" s="492" t="s">
        <v>512</v>
      </c>
      <c r="B518" s="493"/>
      <c r="C518" s="493"/>
      <c r="D518" s="493"/>
      <c r="E518" s="494"/>
      <c r="F518" s="493"/>
      <c r="G518" s="495"/>
      <c r="H518" s="780"/>
      <c r="I518" s="581"/>
      <c r="J518" s="581"/>
      <c r="K518" s="581"/>
      <c r="L518" s="581"/>
      <c r="M518" s="581"/>
      <c r="N518" s="581"/>
      <c r="O518" s="581"/>
      <c r="P518" s="582"/>
      <c r="Q518" s="582"/>
      <c r="R518" s="582"/>
      <c r="S518" s="582"/>
      <c r="T518" s="582"/>
      <c r="U518" s="582"/>
      <c r="V518" s="582"/>
      <c r="W518" s="582"/>
      <c r="X518" s="582"/>
      <c r="Y518" s="582"/>
      <c r="Z518" s="582"/>
      <c r="AA518" s="582"/>
      <c r="AB518" s="582"/>
      <c r="AC518" s="582"/>
      <c r="AD518" s="582"/>
      <c r="AE518" s="582"/>
      <c r="AF518" s="582"/>
      <c r="AG518" s="582"/>
      <c r="AH518" s="582"/>
      <c r="AI518" s="582"/>
      <c r="AJ518" s="582"/>
      <c r="AK518" s="582"/>
      <c r="AL518" s="582"/>
      <c r="AM518" s="582"/>
      <c r="AN518" s="582"/>
      <c r="AO518" s="582"/>
      <c r="AP518" s="582"/>
      <c r="AQ518" s="582"/>
      <c r="AR518" s="582"/>
      <c r="AS518" s="582"/>
      <c r="AT518" s="582"/>
      <c r="AU518" s="582"/>
      <c r="AV518" s="582"/>
      <c r="AW518" s="582"/>
      <c r="AX518" s="582"/>
      <c r="AY518" s="582"/>
      <c r="AZ518" s="582"/>
      <c r="BA518" s="582"/>
      <c r="BB518" s="582"/>
      <c r="BC518" s="582"/>
      <c r="BD518" s="582"/>
      <c r="BE518" s="582"/>
      <c r="BF518" s="582"/>
      <c r="BG518" s="582"/>
      <c r="BH518" s="582"/>
      <c r="BI518" s="582"/>
      <c r="BJ518" s="582"/>
      <c r="BK518" s="582"/>
      <c r="BL518" s="582"/>
      <c r="BM518" s="582"/>
      <c r="BN518" s="582"/>
      <c r="BO518" s="582"/>
      <c r="BP518" s="582"/>
      <c r="BQ518" s="582"/>
      <c r="BR518" s="582"/>
      <c r="BS518" s="582"/>
      <c r="BT518" s="582"/>
      <c r="BU518" s="582"/>
      <c r="BV518" s="582"/>
      <c r="BW518" s="582"/>
      <c r="BX518" s="582"/>
      <c r="BY518" s="582"/>
      <c r="BZ518" s="582"/>
      <c r="CA518" s="582"/>
      <c r="CB518" s="582"/>
      <c r="CC518" s="582"/>
      <c r="CD518" s="582"/>
      <c r="CE518" s="582"/>
      <c r="CF518" s="582"/>
      <c r="CG518" s="582"/>
      <c r="CH518" s="582"/>
      <c r="CI518" s="582"/>
      <c r="CJ518" s="582"/>
      <c r="CK518" s="582"/>
      <c r="CL518" s="582"/>
      <c r="CM518" s="582"/>
      <c r="CN518" s="582"/>
    </row>
    <row r="519" spans="1:92" ht="27" customHeight="1" x14ac:dyDescent="0.25">
      <c r="A519" s="701">
        <f>A517+0.1</f>
        <v>6.3999999999999986</v>
      </c>
      <c r="B519" s="733" t="s">
        <v>367</v>
      </c>
      <c r="C519" s="733"/>
      <c r="D519" s="733"/>
      <c r="E519" s="210">
        <v>1</v>
      </c>
      <c r="F519" s="222"/>
      <c r="G519" s="321"/>
      <c r="H519" s="321"/>
    </row>
    <row r="520" spans="1:92" ht="14.15" customHeight="1" x14ac:dyDescent="0.25">
      <c r="A520" s="701">
        <f>A519+0.1</f>
        <v>6.4999999999999982</v>
      </c>
      <c r="B520" s="730" t="s">
        <v>96</v>
      </c>
      <c r="C520" s="730"/>
      <c r="D520" s="730"/>
      <c r="E520" s="354" t="s">
        <v>42</v>
      </c>
      <c r="F520" s="355"/>
      <c r="G520" s="356"/>
      <c r="H520" s="783"/>
    </row>
    <row r="521" spans="1:92" ht="14.15" customHeight="1" x14ac:dyDescent="0.25">
      <c r="A521" s="692"/>
      <c r="B521" s="654">
        <v>1</v>
      </c>
      <c r="C521" s="734" t="s">
        <v>95</v>
      </c>
      <c r="E521" s="210">
        <v>2</v>
      </c>
      <c r="F521" s="222"/>
      <c r="G521" s="321"/>
      <c r="H521" s="321"/>
    </row>
    <row r="522" spans="1:92" ht="14.15" customHeight="1" x14ac:dyDescent="0.25">
      <c r="A522" s="692"/>
      <c r="B522" s="654">
        <v>2</v>
      </c>
      <c r="C522" s="734" t="s">
        <v>62</v>
      </c>
      <c r="E522" s="210">
        <v>2</v>
      </c>
      <c r="F522" s="222"/>
      <c r="G522" s="321"/>
      <c r="H522" s="321"/>
    </row>
    <row r="523" spans="1:92" ht="14.15" customHeight="1" x14ac:dyDescent="0.25">
      <c r="A523" s="692"/>
      <c r="B523" s="654">
        <v>3</v>
      </c>
      <c r="C523" s="734" t="s">
        <v>63</v>
      </c>
      <c r="E523" s="210">
        <v>2</v>
      </c>
      <c r="F523" s="222"/>
      <c r="G523" s="321"/>
      <c r="H523" s="321"/>
    </row>
    <row r="524" spans="1:92" ht="14.15" customHeight="1" x14ac:dyDescent="0.25">
      <c r="A524" s="701">
        <f>A520+0.1</f>
        <v>6.5999999999999979</v>
      </c>
      <c r="B524" s="735" t="s">
        <v>325</v>
      </c>
      <c r="C524" s="735"/>
      <c r="D524" s="735"/>
      <c r="E524" s="354" t="s">
        <v>40</v>
      </c>
      <c r="F524" s="355"/>
      <c r="G524" s="356"/>
      <c r="H524" s="783"/>
    </row>
    <row r="525" spans="1:92" ht="27" customHeight="1" x14ac:dyDescent="0.25">
      <c r="A525" s="692"/>
      <c r="B525" s="729" t="s">
        <v>21</v>
      </c>
      <c r="C525" s="736" t="s">
        <v>326</v>
      </c>
      <c r="D525" s="736"/>
      <c r="E525" s="210">
        <v>2</v>
      </c>
      <c r="F525" s="374"/>
      <c r="G525" s="375"/>
      <c r="H525" s="375"/>
    </row>
    <row r="526" spans="1:92" ht="27" customHeight="1" x14ac:dyDescent="0.25">
      <c r="A526" s="692"/>
      <c r="B526" s="729" t="s">
        <v>22</v>
      </c>
      <c r="C526" s="736" t="s">
        <v>327</v>
      </c>
      <c r="D526" s="736"/>
      <c r="E526" s="210">
        <v>1</v>
      </c>
      <c r="F526" s="374"/>
      <c r="G526" s="375"/>
      <c r="H526" s="375"/>
    </row>
    <row r="527" spans="1:92" ht="14.15" customHeight="1" x14ac:dyDescent="0.25">
      <c r="A527" s="692"/>
      <c r="B527" s="729" t="s">
        <v>23</v>
      </c>
      <c r="C527" s="734" t="s">
        <v>272</v>
      </c>
      <c r="E527" s="210">
        <v>1</v>
      </c>
      <c r="F527" s="374"/>
      <c r="G527" s="375"/>
      <c r="H527" s="375"/>
    </row>
    <row r="528" spans="1:92" ht="14.15" customHeight="1" x14ac:dyDescent="0.25">
      <c r="A528" s="700">
        <f>A524+0.1</f>
        <v>6.6999999999999975</v>
      </c>
      <c r="B528" s="737" t="s">
        <v>158</v>
      </c>
      <c r="C528" s="737"/>
      <c r="D528" s="737"/>
      <c r="E528" s="210">
        <v>2</v>
      </c>
      <c r="F528" s="222"/>
      <c r="G528" s="321"/>
      <c r="H528" s="321"/>
    </row>
    <row r="529" spans="1:92" ht="23.15" customHeight="1" thickBot="1" x14ac:dyDescent="0.3">
      <c r="A529" s="187" t="s">
        <v>340</v>
      </c>
      <c r="B529" s="205"/>
      <c r="C529" s="205"/>
      <c r="D529" s="203"/>
      <c r="E529" s="229"/>
      <c r="F529" s="229">
        <f>SUM(F383:F528)</f>
        <v>0</v>
      </c>
      <c r="G529" s="255">
        <f>SUMIF(G383:G528,"Y",F383:F528)</f>
        <v>0</v>
      </c>
      <c r="H529" s="798"/>
    </row>
    <row r="530" spans="1:92" s="574" customFormat="1" ht="4" customHeight="1" thickBot="1" x14ac:dyDescent="0.3">
      <c r="A530" s="596"/>
      <c r="B530" s="571"/>
      <c r="C530" s="571"/>
      <c r="D530" s="571"/>
      <c r="E530" s="626"/>
      <c r="F530" s="582"/>
      <c r="G530" s="582"/>
      <c r="H530" s="785"/>
    </row>
    <row r="531" spans="1:92" s="583" customFormat="1" ht="20" customHeight="1" x14ac:dyDescent="0.35">
      <c r="A531" s="260" t="s">
        <v>54</v>
      </c>
      <c r="B531" s="236"/>
      <c r="C531" s="236"/>
      <c r="D531" s="219"/>
      <c r="E531" s="236"/>
      <c r="F531" s="219"/>
      <c r="G531" s="256"/>
      <c r="H531" s="799"/>
      <c r="I531" s="581"/>
      <c r="J531" s="581"/>
      <c r="K531" s="581"/>
      <c r="L531" s="581"/>
      <c r="M531" s="581"/>
      <c r="N531" s="581"/>
      <c r="O531" s="581"/>
      <c r="P531" s="582"/>
      <c r="Q531" s="582"/>
      <c r="R531" s="582"/>
      <c r="S531" s="582"/>
      <c r="T531" s="582"/>
      <c r="U531" s="582"/>
      <c r="V531" s="582"/>
      <c r="W531" s="582"/>
      <c r="X531" s="582"/>
      <c r="Y531" s="582"/>
      <c r="Z531" s="582"/>
      <c r="AA531" s="582"/>
      <c r="AB531" s="582"/>
      <c r="AC531" s="582"/>
      <c r="AD531" s="582"/>
      <c r="AE531" s="582"/>
      <c r="AF531" s="582"/>
      <c r="AG531" s="582"/>
      <c r="AH531" s="582"/>
      <c r="AI531" s="582"/>
      <c r="AJ531" s="582"/>
      <c r="AK531" s="582"/>
      <c r="AL531" s="582"/>
      <c r="AM531" s="582"/>
      <c r="AN531" s="582"/>
      <c r="AO531" s="582"/>
      <c r="AP531" s="582"/>
      <c r="AQ531" s="582"/>
      <c r="AR531" s="582"/>
      <c r="AS531" s="582"/>
      <c r="AT531" s="582"/>
      <c r="AU531" s="582"/>
      <c r="AV531" s="582"/>
      <c r="AW531" s="582"/>
      <c r="AX531" s="582"/>
      <c r="AY531" s="582"/>
      <c r="AZ531" s="582"/>
      <c r="BA531" s="582"/>
      <c r="BB531" s="582"/>
      <c r="BC531" s="582"/>
      <c r="BD531" s="582"/>
      <c r="BE531" s="582"/>
      <c r="BF531" s="582"/>
      <c r="BG531" s="582"/>
      <c r="BH531" s="582"/>
      <c r="BI531" s="582"/>
      <c r="BJ531" s="582"/>
      <c r="BK531" s="582"/>
      <c r="BL531" s="582"/>
      <c r="BM531" s="582"/>
      <c r="BN531" s="582"/>
      <c r="BO531" s="582"/>
      <c r="BP531" s="582"/>
      <c r="BQ531" s="582"/>
      <c r="BR531" s="582"/>
      <c r="BS531" s="582"/>
      <c r="BT531" s="582"/>
      <c r="BU531" s="582"/>
      <c r="BV531" s="582"/>
      <c r="BW531" s="582"/>
      <c r="BX531" s="582"/>
      <c r="BY531" s="582"/>
      <c r="BZ531" s="582"/>
      <c r="CA531" s="582"/>
      <c r="CB531" s="582"/>
      <c r="CC531" s="582"/>
      <c r="CD531" s="582"/>
      <c r="CE531" s="582"/>
      <c r="CF531" s="582"/>
      <c r="CG531" s="582"/>
      <c r="CH531" s="582"/>
      <c r="CI531" s="582"/>
      <c r="CJ531" s="582"/>
      <c r="CK531" s="582"/>
      <c r="CL531" s="582"/>
      <c r="CM531" s="582"/>
      <c r="CN531" s="582"/>
    </row>
    <row r="532" spans="1:92" s="583" customFormat="1" ht="15" customHeight="1" x14ac:dyDescent="0.35">
      <c r="A532" s="483" t="s">
        <v>55</v>
      </c>
      <c r="B532" s="484"/>
      <c r="C532" s="484"/>
      <c r="D532" s="486"/>
      <c r="E532" s="484"/>
      <c r="F532" s="486"/>
      <c r="G532" s="539"/>
      <c r="H532" s="800"/>
      <c r="I532" s="581"/>
      <c r="J532" s="581"/>
      <c r="K532" s="581"/>
      <c r="L532" s="581"/>
      <c r="M532" s="581"/>
      <c r="N532" s="581"/>
      <c r="O532" s="581"/>
      <c r="P532" s="582"/>
      <c r="Q532" s="582"/>
      <c r="R532" s="582"/>
      <c r="S532" s="582"/>
      <c r="T532" s="582"/>
      <c r="U532" s="582"/>
      <c r="V532" s="582"/>
      <c r="W532" s="582"/>
      <c r="X532" s="582"/>
      <c r="Y532" s="582"/>
      <c r="Z532" s="582"/>
      <c r="AA532" s="582"/>
      <c r="AB532" s="582"/>
      <c r="AC532" s="582"/>
      <c r="AD532" s="582"/>
      <c r="AE532" s="582"/>
      <c r="AF532" s="582"/>
      <c r="AG532" s="582"/>
      <c r="AH532" s="582"/>
      <c r="AI532" s="582"/>
      <c r="AJ532" s="582"/>
      <c r="AK532" s="582"/>
      <c r="AL532" s="582"/>
      <c r="AM532" s="582"/>
      <c r="AN532" s="582"/>
      <c r="AO532" s="582"/>
      <c r="AP532" s="582"/>
      <c r="AQ532" s="582"/>
      <c r="AR532" s="582"/>
      <c r="AS532" s="582"/>
      <c r="AT532" s="582"/>
      <c r="AU532" s="582"/>
      <c r="AV532" s="582"/>
      <c r="AW532" s="582"/>
      <c r="AX532" s="582"/>
      <c r="AY532" s="582"/>
      <c r="AZ532" s="582"/>
      <c r="BA532" s="582"/>
      <c r="BB532" s="582"/>
      <c r="BC532" s="582"/>
      <c r="BD532" s="582"/>
      <c r="BE532" s="582"/>
      <c r="BF532" s="582"/>
      <c r="BG532" s="582"/>
      <c r="BH532" s="582"/>
      <c r="BI532" s="582"/>
      <c r="BJ532" s="582"/>
      <c r="BK532" s="582"/>
      <c r="BL532" s="582"/>
      <c r="BM532" s="582"/>
      <c r="BN532" s="582"/>
      <c r="BO532" s="582"/>
      <c r="BP532" s="582"/>
      <c r="BQ532" s="582"/>
      <c r="BR532" s="582"/>
      <c r="BS532" s="582"/>
      <c r="BT532" s="582"/>
      <c r="BU532" s="582"/>
      <c r="BV532" s="582"/>
      <c r="BW532" s="582"/>
      <c r="BX532" s="582"/>
      <c r="BY532" s="582"/>
      <c r="BZ532" s="582"/>
      <c r="CA532" s="582"/>
      <c r="CB532" s="582"/>
      <c r="CC532" s="582"/>
      <c r="CD532" s="582"/>
      <c r="CE532" s="582"/>
      <c r="CF532" s="582"/>
      <c r="CG532" s="582"/>
      <c r="CH532" s="582"/>
      <c r="CI532" s="582"/>
      <c r="CJ532" s="582"/>
      <c r="CK532" s="582"/>
      <c r="CL532" s="582"/>
      <c r="CM532" s="582"/>
      <c r="CN532" s="582"/>
    </row>
    <row r="533" spans="1:92" s="583" customFormat="1" ht="15" customHeight="1" x14ac:dyDescent="0.35">
      <c r="A533" s="502" t="s">
        <v>511</v>
      </c>
      <c r="B533" s="507"/>
      <c r="C533" s="507"/>
      <c r="D533" s="507"/>
      <c r="E533" s="505"/>
      <c r="F533" s="507"/>
      <c r="G533" s="506"/>
      <c r="H533" s="775"/>
      <c r="I533" s="581"/>
      <c r="J533" s="581"/>
      <c r="K533" s="581"/>
      <c r="L533" s="581"/>
      <c r="M533" s="581"/>
      <c r="N533" s="581"/>
      <c r="O533" s="581"/>
      <c r="P533" s="582"/>
      <c r="Q533" s="582"/>
      <c r="R533" s="582"/>
      <c r="S533" s="582"/>
      <c r="T533" s="582"/>
      <c r="U533" s="582"/>
      <c r="V533" s="582"/>
      <c r="W533" s="582"/>
      <c r="X533" s="582"/>
      <c r="Y533" s="582"/>
      <c r="Z533" s="582"/>
      <c r="AA533" s="582"/>
      <c r="AB533" s="582"/>
      <c r="AC533" s="582"/>
      <c r="AD533" s="582"/>
      <c r="AE533" s="582"/>
      <c r="AF533" s="582"/>
      <c r="AG533" s="582"/>
      <c r="AH533" s="582"/>
      <c r="AI533" s="582"/>
      <c r="AJ533" s="582"/>
      <c r="AK533" s="582"/>
      <c r="AL533" s="582"/>
      <c r="AM533" s="582"/>
      <c r="AN533" s="582"/>
      <c r="AO533" s="582"/>
      <c r="AP533" s="582"/>
      <c r="AQ533" s="582"/>
      <c r="AR533" s="582"/>
      <c r="AS533" s="582"/>
      <c r="AT533" s="582"/>
      <c r="AU533" s="582"/>
      <c r="AV533" s="582"/>
      <c r="AW533" s="582"/>
      <c r="AX533" s="582"/>
      <c r="AY533" s="582"/>
      <c r="AZ533" s="582"/>
      <c r="BA533" s="582"/>
      <c r="BB533" s="582"/>
      <c r="BC533" s="582"/>
      <c r="BD533" s="582"/>
      <c r="BE533" s="582"/>
      <c r="BF533" s="582"/>
      <c r="BG533" s="582"/>
      <c r="BH533" s="582"/>
      <c r="BI533" s="582"/>
      <c r="BJ533" s="582"/>
      <c r="BK533" s="582"/>
      <c r="BL533" s="582"/>
      <c r="BM533" s="582"/>
      <c r="BN533" s="582"/>
      <c r="BO533" s="582"/>
      <c r="BP533" s="582"/>
      <c r="BQ533" s="582"/>
      <c r="BR533" s="582"/>
      <c r="BS533" s="582"/>
      <c r="BT533" s="582"/>
      <c r="BU533" s="582"/>
      <c r="BV533" s="582"/>
      <c r="BW533" s="582"/>
      <c r="BX533" s="582"/>
      <c r="BY533" s="582"/>
      <c r="BZ533" s="582"/>
      <c r="CA533" s="582"/>
      <c r="CB533" s="582"/>
      <c r="CC533" s="582"/>
      <c r="CD533" s="582"/>
      <c r="CE533" s="582"/>
      <c r="CF533" s="582"/>
      <c r="CG533" s="582"/>
      <c r="CH533" s="582"/>
      <c r="CI533" s="582"/>
      <c r="CJ533" s="582"/>
      <c r="CK533" s="582"/>
      <c r="CL533" s="582"/>
      <c r="CM533" s="582"/>
      <c r="CN533" s="582"/>
    </row>
    <row r="534" spans="1:92" ht="14.15" customHeight="1" x14ac:dyDescent="0.25">
      <c r="A534" s="738">
        <v>1</v>
      </c>
      <c r="B534" s="737" t="s">
        <v>328</v>
      </c>
      <c r="C534" s="737"/>
      <c r="D534" s="739"/>
      <c r="E534" s="257" t="s">
        <v>10</v>
      </c>
      <c r="F534" s="257" t="s">
        <v>10</v>
      </c>
      <c r="G534" s="258"/>
      <c r="H534" s="258"/>
    </row>
    <row r="535" spans="1:92" ht="14.15" customHeight="1" x14ac:dyDescent="0.25">
      <c r="A535" s="740">
        <f>A534+0.1</f>
        <v>1.1000000000000001</v>
      </c>
      <c r="B535" s="730" t="s">
        <v>332</v>
      </c>
      <c r="C535" s="730"/>
      <c r="D535" s="705"/>
      <c r="E535" s="237" t="s">
        <v>10</v>
      </c>
      <c r="F535" s="257" t="s">
        <v>10</v>
      </c>
      <c r="G535" s="238"/>
      <c r="H535" s="238"/>
    </row>
    <row r="536" spans="1:92" s="583" customFormat="1" ht="15" customHeight="1" x14ac:dyDescent="0.35">
      <c r="A536" s="502" t="s">
        <v>582</v>
      </c>
      <c r="B536" s="507"/>
      <c r="C536" s="507"/>
      <c r="D536" s="507"/>
      <c r="E536" s="505"/>
      <c r="F536" s="507"/>
      <c r="G536" s="506"/>
      <c r="H536" s="775"/>
      <c r="I536" s="581"/>
      <c r="J536" s="581"/>
      <c r="K536" s="581"/>
      <c r="L536" s="581"/>
      <c r="M536" s="581"/>
      <c r="N536" s="581"/>
      <c r="O536" s="581"/>
      <c r="P536" s="582"/>
      <c r="Q536" s="582"/>
      <c r="R536" s="582"/>
      <c r="S536" s="582"/>
      <c r="T536" s="582"/>
      <c r="U536" s="582"/>
      <c r="V536" s="582"/>
      <c r="W536" s="582"/>
      <c r="X536" s="582"/>
      <c r="Y536" s="582"/>
      <c r="Z536" s="582"/>
      <c r="AA536" s="582"/>
      <c r="AB536" s="582"/>
      <c r="AC536" s="582"/>
      <c r="AD536" s="582"/>
      <c r="AE536" s="582"/>
      <c r="AF536" s="582"/>
      <c r="AG536" s="582"/>
      <c r="AH536" s="582"/>
      <c r="AI536" s="582"/>
      <c r="AJ536" s="582"/>
      <c r="AK536" s="582"/>
      <c r="AL536" s="582"/>
      <c r="AM536" s="582"/>
      <c r="AN536" s="582"/>
      <c r="AO536" s="582"/>
      <c r="AP536" s="582"/>
      <c r="AQ536" s="582"/>
      <c r="AR536" s="582"/>
      <c r="AS536" s="582"/>
      <c r="AT536" s="582"/>
      <c r="AU536" s="582"/>
      <c r="AV536" s="582"/>
      <c r="AW536" s="582"/>
      <c r="AX536" s="582"/>
      <c r="AY536" s="582"/>
      <c r="AZ536" s="582"/>
      <c r="BA536" s="582"/>
      <c r="BB536" s="582"/>
      <c r="BC536" s="582"/>
      <c r="BD536" s="582"/>
      <c r="BE536" s="582"/>
      <c r="BF536" s="582"/>
      <c r="BG536" s="582"/>
      <c r="BH536" s="582"/>
      <c r="BI536" s="582"/>
      <c r="BJ536" s="582"/>
      <c r="BK536" s="582"/>
      <c r="BL536" s="582"/>
      <c r="BM536" s="582"/>
      <c r="BN536" s="582"/>
      <c r="BO536" s="582"/>
      <c r="BP536" s="582"/>
      <c r="BQ536" s="582"/>
      <c r="BR536" s="582"/>
      <c r="BS536" s="582"/>
      <c r="BT536" s="582"/>
      <c r="BU536" s="582"/>
      <c r="BV536" s="582"/>
      <c r="BW536" s="582"/>
      <c r="BX536" s="582"/>
      <c r="BY536" s="582"/>
      <c r="BZ536" s="582"/>
      <c r="CA536" s="582"/>
      <c r="CB536" s="582"/>
      <c r="CC536" s="582"/>
      <c r="CD536" s="582"/>
      <c r="CE536" s="582"/>
      <c r="CF536" s="582"/>
      <c r="CG536" s="582"/>
      <c r="CH536" s="582"/>
      <c r="CI536" s="582"/>
      <c r="CJ536" s="582"/>
      <c r="CK536" s="582"/>
      <c r="CL536" s="582"/>
      <c r="CM536" s="582"/>
      <c r="CN536" s="582"/>
    </row>
    <row r="537" spans="1:92" ht="14.15" customHeight="1" x14ac:dyDescent="0.25">
      <c r="A537" s="740">
        <f>A535+0.1</f>
        <v>1.2000000000000002</v>
      </c>
      <c r="B537" s="730" t="s">
        <v>260</v>
      </c>
      <c r="C537" s="730"/>
      <c r="D537" s="705"/>
      <c r="E537" s="206" t="s">
        <v>10</v>
      </c>
      <c r="F537" s="257" t="s">
        <v>10</v>
      </c>
      <c r="G537" s="283"/>
      <c r="H537" s="283"/>
    </row>
    <row r="538" spans="1:92" ht="14.15" customHeight="1" x14ac:dyDescent="0.25">
      <c r="A538" s="740">
        <f>A537+0.1</f>
        <v>1.3000000000000003</v>
      </c>
      <c r="B538" s="730" t="s">
        <v>494</v>
      </c>
      <c r="C538" s="730"/>
      <c r="D538" s="705"/>
      <c r="E538" s="366" t="s">
        <v>42</v>
      </c>
      <c r="F538" s="367"/>
      <c r="G538" s="368"/>
      <c r="H538" s="783"/>
    </row>
    <row r="539" spans="1:92" ht="14.15" customHeight="1" x14ac:dyDescent="0.25">
      <c r="A539" s="741"/>
      <c r="B539" s="654">
        <v>1</v>
      </c>
      <c r="C539" s="278" t="s">
        <v>330</v>
      </c>
      <c r="D539" s="685"/>
      <c r="E539" s="742" t="s">
        <v>10</v>
      </c>
      <c r="F539" s="257" t="s">
        <v>10</v>
      </c>
      <c r="G539" s="287"/>
      <c r="H539" s="287"/>
    </row>
    <row r="540" spans="1:92" ht="14.15" customHeight="1" x14ac:dyDescent="0.25">
      <c r="A540" s="743"/>
      <c r="B540" s="654">
        <v>2</v>
      </c>
      <c r="C540" s="278" t="s">
        <v>273</v>
      </c>
      <c r="D540" s="685"/>
      <c r="E540" s="742" t="s">
        <v>10</v>
      </c>
      <c r="F540" s="257" t="s">
        <v>10</v>
      </c>
      <c r="G540" s="287"/>
      <c r="H540" s="287"/>
    </row>
    <row r="541" spans="1:92" ht="14.15" customHeight="1" x14ac:dyDescent="0.25">
      <c r="A541" s="743"/>
      <c r="B541" s="654">
        <v>3</v>
      </c>
      <c r="C541" s="278" t="s">
        <v>274</v>
      </c>
      <c r="D541" s="685"/>
      <c r="E541" s="742" t="s">
        <v>10</v>
      </c>
      <c r="F541" s="257" t="s">
        <v>10</v>
      </c>
      <c r="G541" s="287"/>
      <c r="H541" s="287"/>
    </row>
    <row r="542" spans="1:92" ht="14.15" customHeight="1" x14ac:dyDescent="0.25">
      <c r="A542" s="492" t="s">
        <v>512</v>
      </c>
      <c r="B542" s="493"/>
      <c r="C542" s="493"/>
      <c r="D542" s="494"/>
      <c r="E542" s="494"/>
      <c r="F542" s="494"/>
      <c r="G542" s="495"/>
      <c r="H542" s="780"/>
    </row>
    <row r="543" spans="1:92" ht="14.15" customHeight="1" x14ac:dyDescent="0.25">
      <c r="A543" s="740">
        <f>A538+0.1</f>
        <v>1.4000000000000004</v>
      </c>
      <c r="B543" s="217" t="s">
        <v>583</v>
      </c>
      <c r="C543" s="191"/>
      <c r="D543" s="191"/>
      <c r="E543" s="382" t="s">
        <v>42</v>
      </c>
      <c r="F543" s="383"/>
      <c r="G543" s="384"/>
      <c r="H543" s="783"/>
    </row>
    <row r="544" spans="1:92" ht="14.15" customHeight="1" x14ac:dyDescent="0.25">
      <c r="A544" s="608"/>
      <c r="B544" s="654">
        <v>1</v>
      </c>
      <c r="C544" s="278" t="s">
        <v>591</v>
      </c>
      <c r="D544" s="685"/>
      <c r="E544" s="742">
        <v>3</v>
      </c>
      <c r="F544" s="222"/>
      <c r="G544" s="287"/>
      <c r="H544" s="287"/>
    </row>
    <row r="545" spans="1:8" ht="14.15" customHeight="1" x14ac:dyDescent="0.25">
      <c r="A545" s="608"/>
      <c r="B545" s="654">
        <v>2</v>
      </c>
      <c r="C545" s="278" t="s">
        <v>585</v>
      </c>
      <c r="D545" s="685"/>
      <c r="E545" s="742">
        <v>1</v>
      </c>
      <c r="F545" s="222"/>
      <c r="G545" s="287"/>
      <c r="H545" s="287"/>
    </row>
    <row r="546" spans="1:8" ht="14.15" customHeight="1" x14ac:dyDescent="0.25">
      <c r="A546" s="599"/>
      <c r="B546" s="657">
        <v>3</v>
      </c>
      <c r="C546" s="218" t="s">
        <v>584</v>
      </c>
      <c r="D546" s="706"/>
      <c r="E546" s="742">
        <v>1</v>
      </c>
      <c r="F546" s="222"/>
      <c r="G546" s="287"/>
      <c r="H546" s="287"/>
    </row>
    <row r="547" spans="1:8" ht="14.15" customHeight="1" x14ac:dyDescent="0.25">
      <c r="A547" s="743">
        <f>A543+0.1</f>
        <v>1.5000000000000004</v>
      </c>
      <c r="B547" s="278" t="s">
        <v>262</v>
      </c>
      <c r="C547" s="278"/>
      <c r="D547" s="685"/>
      <c r="E547" s="366" t="s">
        <v>42</v>
      </c>
      <c r="F547" s="367"/>
      <c r="G547" s="368"/>
      <c r="H547" s="783"/>
    </row>
    <row r="548" spans="1:8" ht="14.15" customHeight="1" x14ac:dyDescent="0.25">
      <c r="A548" s="743"/>
      <c r="B548" s="654">
        <v>1</v>
      </c>
      <c r="C548" s="278" t="s">
        <v>495</v>
      </c>
      <c r="D548" s="685"/>
      <c r="E548" s="210">
        <v>3</v>
      </c>
      <c r="F548" s="222"/>
      <c r="G548" s="251"/>
      <c r="H548" s="251"/>
    </row>
    <row r="549" spans="1:8" ht="14.15" customHeight="1" x14ac:dyDescent="0.25">
      <c r="A549" s="744"/>
      <c r="B549" s="657">
        <v>2</v>
      </c>
      <c r="C549" s="218" t="s">
        <v>496</v>
      </c>
      <c r="D549" s="706"/>
      <c r="E549" s="210">
        <v>2</v>
      </c>
      <c r="F549" s="222"/>
      <c r="G549" s="259"/>
      <c r="H549" s="259"/>
    </row>
    <row r="550" spans="1:8" ht="14.15" customHeight="1" x14ac:dyDescent="0.25">
      <c r="A550" s="744">
        <f>A547+0.1</f>
        <v>1.6000000000000005</v>
      </c>
      <c r="B550" s="218" t="s">
        <v>329</v>
      </c>
      <c r="C550" s="218"/>
      <c r="D550" s="706"/>
      <c r="E550" s="210">
        <v>3</v>
      </c>
      <c r="F550" s="222"/>
      <c r="G550" s="321"/>
      <c r="H550" s="321"/>
    </row>
    <row r="551" spans="1:8" ht="14.15" customHeight="1" x14ac:dyDescent="0.25">
      <c r="A551" s="738">
        <f>A550+0.1</f>
        <v>1.7000000000000006</v>
      </c>
      <c r="B551" s="183" t="s">
        <v>333</v>
      </c>
      <c r="C551" s="183"/>
      <c r="D551" s="739"/>
      <c r="E551" s="210">
        <v>2</v>
      </c>
      <c r="F551" s="222"/>
      <c r="G551" s="321"/>
      <c r="H551" s="321"/>
    </row>
    <row r="552" spans="1:8" ht="14.15" customHeight="1" x14ac:dyDescent="0.25">
      <c r="A552" s="738">
        <f>A551+0.1</f>
        <v>1.8000000000000007</v>
      </c>
      <c r="B552" s="183" t="s">
        <v>368</v>
      </c>
      <c r="C552" s="183"/>
      <c r="D552" s="739"/>
      <c r="E552" s="210">
        <v>2</v>
      </c>
      <c r="F552" s="222"/>
      <c r="G552" s="251"/>
      <c r="H552" s="251"/>
    </row>
    <row r="553" spans="1:8" ht="14.15" customHeight="1" x14ac:dyDescent="0.25">
      <c r="A553" s="738">
        <f>A552+0.1</f>
        <v>1.9000000000000008</v>
      </c>
      <c r="B553" s="183" t="s">
        <v>331</v>
      </c>
      <c r="C553" s="183"/>
      <c r="D553" s="739"/>
      <c r="E553" s="210">
        <v>3</v>
      </c>
      <c r="F553" s="222"/>
      <c r="G553" s="221"/>
      <c r="H553" s="221"/>
    </row>
    <row r="554" spans="1:8" ht="14.15" customHeight="1" x14ac:dyDescent="0.25">
      <c r="A554" s="745">
        <v>1.1000000000000001</v>
      </c>
      <c r="B554" s="183" t="s">
        <v>97</v>
      </c>
      <c r="C554" s="183"/>
      <c r="D554" s="739"/>
      <c r="E554" s="210">
        <v>5</v>
      </c>
      <c r="F554" s="222"/>
      <c r="G554" s="321"/>
      <c r="H554" s="321"/>
    </row>
    <row r="555" spans="1:8" ht="14.15" customHeight="1" x14ac:dyDescent="0.25">
      <c r="A555" s="745">
        <f>A554+0.01</f>
        <v>1.1100000000000001</v>
      </c>
      <c r="B555" s="183" t="s">
        <v>369</v>
      </c>
      <c r="C555" s="183"/>
      <c r="D555" s="739"/>
      <c r="E555" s="210">
        <v>5</v>
      </c>
      <c r="F555" s="222"/>
      <c r="G555" s="238"/>
      <c r="H555" s="238"/>
    </row>
    <row r="556" spans="1:8" ht="14.15" customHeight="1" x14ac:dyDescent="0.25">
      <c r="A556" s="745">
        <f>A555+0.01</f>
        <v>1.1200000000000001</v>
      </c>
      <c r="B556" s="183" t="s">
        <v>334</v>
      </c>
      <c r="C556" s="183"/>
      <c r="D556" s="739"/>
      <c r="E556" s="210">
        <v>3</v>
      </c>
      <c r="F556" s="222"/>
      <c r="G556" s="321"/>
      <c r="H556" s="321"/>
    </row>
    <row r="557" spans="1:8" s="582" customFormat="1" ht="15" customHeight="1" x14ac:dyDescent="0.35">
      <c r="A557" s="483" t="s">
        <v>56</v>
      </c>
      <c r="B557" s="484"/>
      <c r="C557" s="484"/>
      <c r="D557" s="486"/>
      <c r="E557" s="484"/>
      <c r="F557" s="486"/>
      <c r="G557" s="487"/>
      <c r="H557" s="782"/>
    </row>
    <row r="558" spans="1:8" s="582" customFormat="1" ht="15" customHeight="1" x14ac:dyDescent="0.35">
      <c r="A558" s="502" t="s">
        <v>511</v>
      </c>
      <c r="B558" s="507"/>
      <c r="C558" s="507"/>
      <c r="D558" s="505"/>
      <c r="E558" s="507"/>
      <c r="F558" s="507"/>
      <c r="G558" s="540"/>
      <c r="H558" s="801"/>
    </row>
    <row r="559" spans="1:8" s="574" customFormat="1" ht="14.15" customHeight="1" x14ac:dyDescent="0.25">
      <c r="A559" s="746">
        <v>2</v>
      </c>
      <c r="B559" s="1" t="s">
        <v>382</v>
      </c>
      <c r="C559" s="617"/>
      <c r="D559" s="609"/>
      <c r="E559" s="360" t="s">
        <v>44</v>
      </c>
      <c r="F559" s="361"/>
      <c r="G559" s="362"/>
      <c r="H559" s="797"/>
    </row>
    <row r="560" spans="1:8" s="574" customFormat="1" ht="14.15" customHeight="1" x14ac:dyDescent="0.25">
      <c r="A560" s="747"/>
      <c r="B560" s="654">
        <v>1</v>
      </c>
      <c r="C560" s="278" t="s">
        <v>370</v>
      </c>
      <c r="D560" s="609"/>
      <c r="E560" s="210" t="s">
        <v>10</v>
      </c>
      <c r="F560" s="210" t="s">
        <v>10</v>
      </c>
      <c r="G560" s="321"/>
      <c r="H560" s="321"/>
    </row>
    <row r="561" spans="1:8" s="574" customFormat="1" ht="14.15" customHeight="1" x14ac:dyDescent="0.25">
      <c r="A561" s="746"/>
      <c r="B561" s="654">
        <v>2</v>
      </c>
      <c r="C561" s="278" t="s">
        <v>99</v>
      </c>
      <c r="D561" s="609"/>
      <c r="E561" s="210" t="s">
        <v>10</v>
      </c>
      <c r="F561" s="210" t="s">
        <v>10</v>
      </c>
      <c r="G561" s="321"/>
      <c r="H561" s="321"/>
    </row>
    <row r="562" spans="1:8" s="574" customFormat="1" ht="14.15" customHeight="1" x14ac:dyDescent="0.25">
      <c r="A562" s="748"/>
      <c r="B562" s="657">
        <v>3</v>
      </c>
      <c r="C562" s="218" t="s">
        <v>98</v>
      </c>
      <c r="D562" s="600"/>
      <c r="E562" s="210" t="s">
        <v>10</v>
      </c>
      <c r="F562" s="210" t="s">
        <v>10</v>
      </c>
      <c r="G562" s="321"/>
      <c r="H562" s="321"/>
    </row>
    <row r="563" spans="1:8" s="574" customFormat="1" ht="14.15" customHeight="1" x14ac:dyDescent="0.25">
      <c r="A563" s="492" t="s">
        <v>512</v>
      </c>
      <c r="B563" s="493"/>
      <c r="C563" s="493"/>
      <c r="D563" s="494"/>
      <c r="E563" s="493"/>
      <c r="F563" s="493"/>
      <c r="G563" s="541"/>
      <c r="H563" s="802"/>
    </row>
    <row r="564" spans="1:8" s="574" customFormat="1" ht="14.15" customHeight="1" x14ac:dyDescent="0.25">
      <c r="A564" s="749">
        <f>A559+0.1</f>
        <v>2.1</v>
      </c>
      <c r="B564" s="322" t="s">
        <v>441</v>
      </c>
      <c r="C564" s="639"/>
      <c r="D564" s="716"/>
      <c r="E564" s="210">
        <v>1</v>
      </c>
      <c r="F564" s="222"/>
      <c r="G564" s="321"/>
      <c r="H564" s="321"/>
    </row>
    <row r="565" spans="1:8" s="574" customFormat="1" ht="14.15" customHeight="1" x14ac:dyDescent="0.25">
      <c r="A565" s="750">
        <f>A564+0.1</f>
        <v>2.2000000000000002</v>
      </c>
      <c r="B565" s="217" t="s">
        <v>335</v>
      </c>
      <c r="C565" s="21"/>
      <c r="D565" s="609"/>
      <c r="E565" s="366" t="s">
        <v>40</v>
      </c>
      <c r="F565" s="367"/>
      <c r="G565" s="368"/>
      <c r="H565" s="797"/>
    </row>
    <row r="566" spans="1:8" s="574" customFormat="1" ht="14.15" customHeight="1" x14ac:dyDescent="0.25">
      <c r="A566" s="751"/>
      <c r="B566" s="752" t="s">
        <v>21</v>
      </c>
      <c r="C566" s="278" t="s">
        <v>247</v>
      </c>
      <c r="D566" s="609"/>
      <c r="E566" s="210">
        <v>5</v>
      </c>
      <c r="F566" s="376"/>
      <c r="G566" s="380"/>
      <c r="H566" s="380"/>
    </row>
    <row r="567" spans="1:8" s="574" customFormat="1" ht="14.15" customHeight="1" x14ac:dyDescent="0.25">
      <c r="A567" s="753"/>
      <c r="B567" s="16" t="s">
        <v>22</v>
      </c>
      <c r="C567" s="218" t="s">
        <v>275</v>
      </c>
      <c r="D567" s="600"/>
      <c r="E567" s="210">
        <v>2</v>
      </c>
      <c r="F567" s="377"/>
      <c r="G567" s="381"/>
      <c r="H567" s="381"/>
    </row>
    <row r="568" spans="1:8" s="574" customFormat="1" ht="14.15" customHeight="1" x14ac:dyDescent="0.25">
      <c r="A568" s="749">
        <f>A565+0.1</f>
        <v>2.3000000000000003</v>
      </c>
      <c r="B568" s="322" t="s">
        <v>227</v>
      </c>
      <c r="C568" s="754"/>
      <c r="D568" s="716"/>
      <c r="E568" s="210">
        <v>2</v>
      </c>
      <c r="F568" s="222"/>
      <c r="G568" s="321"/>
      <c r="H568" s="321"/>
    </row>
    <row r="569" spans="1:8" s="574" customFormat="1" ht="14.15" customHeight="1" x14ac:dyDescent="0.25">
      <c r="A569" s="746">
        <f>A568+0.1</f>
        <v>2.4000000000000004</v>
      </c>
      <c r="B569" s="333" t="s">
        <v>442</v>
      </c>
      <c r="C569" s="333"/>
      <c r="D569" s="609"/>
      <c r="E569" s="354" t="s">
        <v>42</v>
      </c>
      <c r="F569" s="355"/>
      <c r="G569" s="356"/>
      <c r="H569" s="797"/>
    </row>
    <row r="570" spans="1:8" s="574" customFormat="1" ht="27" customHeight="1" x14ac:dyDescent="0.25">
      <c r="A570" s="755"/>
      <c r="B570" s="654">
        <v>1</v>
      </c>
      <c r="C570" s="372" t="s">
        <v>336</v>
      </c>
      <c r="D570" s="372"/>
      <c r="E570" s="210">
        <v>4</v>
      </c>
      <c r="F570" s="222"/>
      <c r="G570" s="321"/>
      <c r="H570" s="321"/>
    </row>
    <row r="571" spans="1:8" s="574" customFormat="1" ht="27" customHeight="1" x14ac:dyDescent="0.25">
      <c r="A571" s="756"/>
      <c r="B571" s="657">
        <v>2</v>
      </c>
      <c r="C571" s="373" t="s">
        <v>447</v>
      </c>
      <c r="D571" s="373"/>
      <c r="E571" s="210">
        <v>2</v>
      </c>
      <c r="F571" s="222"/>
      <c r="G571" s="321"/>
      <c r="H571" s="321"/>
    </row>
    <row r="572" spans="1:8" s="574" customFormat="1" ht="14.15" customHeight="1" x14ac:dyDescent="0.25">
      <c r="A572" s="748">
        <f>A569+0.1</f>
        <v>2.5000000000000004</v>
      </c>
      <c r="B572" s="278" t="s">
        <v>639</v>
      </c>
      <c r="C572" s="278"/>
      <c r="D572" s="609"/>
      <c r="E572" s="210">
        <v>4</v>
      </c>
      <c r="F572" s="222"/>
      <c r="G572" s="321"/>
      <c r="H572" s="321"/>
    </row>
    <row r="573" spans="1:8" s="574" customFormat="1" ht="14.15" customHeight="1" x14ac:dyDescent="0.25">
      <c r="A573" s="748">
        <f>A572+0.1</f>
        <v>2.6000000000000005</v>
      </c>
      <c r="B573" s="322" t="s">
        <v>279</v>
      </c>
      <c r="C573" s="754"/>
      <c r="D573" s="716"/>
      <c r="E573" s="210">
        <v>1</v>
      </c>
      <c r="F573" s="222"/>
      <c r="G573" s="238"/>
      <c r="H573" s="238"/>
    </row>
    <row r="574" spans="1:8" s="574" customFormat="1" ht="14.15" customHeight="1" x14ac:dyDescent="0.25">
      <c r="A574" s="748">
        <f>A573+0.1</f>
        <v>2.7000000000000006</v>
      </c>
      <c r="B574" s="322" t="s">
        <v>41</v>
      </c>
      <c r="C574" s="754"/>
      <c r="D574" s="716"/>
      <c r="E574" s="210">
        <v>1</v>
      </c>
      <c r="F574" s="222"/>
      <c r="G574" s="321"/>
      <c r="H574" s="321"/>
    </row>
    <row r="575" spans="1:8" s="574" customFormat="1" ht="23.15" customHeight="1" thickBot="1" x14ac:dyDescent="0.3">
      <c r="A575" s="187" t="s">
        <v>404</v>
      </c>
      <c r="B575" s="187"/>
      <c r="C575" s="187"/>
      <c r="D575" s="184"/>
      <c r="E575" s="229"/>
      <c r="F575" s="229">
        <f>SUM(F534:F574)</f>
        <v>0</v>
      </c>
      <c r="G575" s="229">
        <f>SUMIF(G534:G574,"Y",F534:F574)</f>
        <v>0</v>
      </c>
      <c r="H575" s="803"/>
    </row>
    <row r="576" spans="1:8" s="574" customFormat="1" ht="4" customHeight="1" thickBot="1" x14ac:dyDescent="0.3">
      <c r="A576" s="596"/>
      <c r="B576" s="571"/>
      <c r="C576" s="571"/>
      <c r="D576" s="571"/>
      <c r="E576" s="626"/>
      <c r="F576" s="582"/>
      <c r="G576" s="582"/>
      <c r="H576" s="785"/>
    </row>
    <row r="577" spans="1:8" s="582" customFormat="1" ht="20" customHeight="1" x14ac:dyDescent="0.35">
      <c r="A577" s="260" t="s">
        <v>58</v>
      </c>
      <c r="B577" s="260"/>
      <c r="C577" s="260"/>
      <c r="D577" s="542"/>
      <c r="E577" s="260"/>
      <c r="F577" s="219"/>
      <c r="G577" s="256"/>
      <c r="H577" s="799"/>
    </row>
    <row r="578" spans="1:8" s="574" customFormat="1" ht="15" customHeight="1" x14ac:dyDescent="0.25">
      <c r="A578" s="548" t="s">
        <v>59</v>
      </c>
      <c r="B578" s="543"/>
      <c r="C578" s="543"/>
      <c r="D578" s="544"/>
      <c r="E578" s="545"/>
      <c r="F578" s="546"/>
      <c r="G578" s="547"/>
      <c r="H578" s="804"/>
    </row>
    <row r="579" spans="1:8" s="574" customFormat="1" ht="15" customHeight="1" x14ac:dyDescent="0.25">
      <c r="A579" s="502" t="s">
        <v>511</v>
      </c>
      <c r="B579" s="503"/>
      <c r="C579" s="503"/>
      <c r="D579" s="503"/>
      <c r="E579" s="507"/>
      <c r="F579" s="507"/>
      <c r="G579" s="540"/>
      <c r="H579" s="801"/>
    </row>
    <row r="580" spans="1:8" s="574" customFormat="1" ht="14.15" customHeight="1" x14ac:dyDescent="0.25">
      <c r="A580" s="757">
        <v>1</v>
      </c>
      <c r="B580" s="195" t="s">
        <v>448</v>
      </c>
      <c r="C580" s="313"/>
      <c r="D580" s="609"/>
      <c r="E580" s="261" t="s">
        <v>10</v>
      </c>
      <c r="F580" s="261" t="s">
        <v>10</v>
      </c>
      <c r="G580" s="262"/>
      <c r="H580" s="262"/>
    </row>
    <row r="581" spans="1:8" s="574" customFormat="1" ht="15" customHeight="1" x14ac:dyDescent="0.25">
      <c r="A581" s="492" t="s">
        <v>512</v>
      </c>
      <c r="B581" s="493"/>
      <c r="C581" s="493"/>
      <c r="D581" s="493"/>
      <c r="E581" s="494"/>
      <c r="F581" s="493"/>
      <c r="G581" s="495"/>
      <c r="H581" s="780"/>
    </row>
    <row r="582" spans="1:8" s="574" customFormat="1" ht="14.15" customHeight="1" x14ac:dyDescent="0.25">
      <c r="A582" s="758">
        <f>A580+0.1</f>
        <v>1.1000000000000001</v>
      </c>
      <c r="B582" s="333" t="s">
        <v>264</v>
      </c>
      <c r="C582" s="615"/>
      <c r="D582" s="604"/>
      <c r="E582" s="354" t="s">
        <v>40</v>
      </c>
      <c r="F582" s="355"/>
      <c r="G582" s="356"/>
      <c r="H582" s="797"/>
    </row>
    <row r="583" spans="1:8" s="574" customFormat="1" ht="14.15" customHeight="1" x14ac:dyDescent="0.25">
      <c r="A583" s="757"/>
      <c r="B583" s="3" t="s">
        <v>21</v>
      </c>
      <c r="C583" s="1" t="s">
        <v>100</v>
      </c>
      <c r="D583" s="609"/>
      <c r="E583" s="210">
        <v>2</v>
      </c>
      <c r="F583" s="376"/>
      <c r="G583" s="378"/>
      <c r="H583" s="378"/>
    </row>
    <row r="584" spans="1:8" s="574" customFormat="1" ht="14.15" customHeight="1" x14ac:dyDescent="0.25">
      <c r="A584" s="759"/>
      <c r="B584" s="760" t="s">
        <v>22</v>
      </c>
      <c r="C584" s="4" t="s">
        <v>101</v>
      </c>
      <c r="D584" s="600"/>
      <c r="E584" s="210">
        <v>3</v>
      </c>
      <c r="F584" s="377"/>
      <c r="G584" s="379"/>
      <c r="H584" s="379"/>
    </row>
    <row r="585" spans="1:8" s="574" customFormat="1" ht="14.15" customHeight="1" x14ac:dyDescent="0.25">
      <c r="A585" s="759">
        <f>A582+0.1</f>
        <v>1.2000000000000002</v>
      </c>
      <c r="B585" s="4" t="s">
        <v>278</v>
      </c>
      <c r="C585" s="602"/>
      <c r="D585" s="609"/>
      <c r="E585" s="210">
        <v>2</v>
      </c>
      <c r="F585" s="222"/>
      <c r="G585" s="321"/>
      <c r="H585" s="321"/>
    </row>
    <row r="586" spans="1:8" s="582" customFormat="1" ht="15" customHeight="1" x14ac:dyDescent="0.35">
      <c r="A586" s="548" t="s">
        <v>60</v>
      </c>
      <c r="B586" s="545"/>
      <c r="C586" s="545"/>
      <c r="D586" s="545"/>
      <c r="E586" s="546"/>
      <c r="F586" s="545"/>
      <c r="G586" s="549"/>
      <c r="H586" s="805"/>
    </row>
    <row r="587" spans="1:8" s="582" customFormat="1" ht="15" customHeight="1" x14ac:dyDescent="0.35">
      <c r="A587" s="492" t="s">
        <v>512</v>
      </c>
      <c r="B587" s="493"/>
      <c r="C587" s="493"/>
      <c r="D587" s="493"/>
      <c r="E587" s="494"/>
      <c r="F587" s="493"/>
      <c r="G587" s="495"/>
      <c r="H587" s="780"/>
    </row>
    <row r="588" spans="1:8" s="574" customFormat="1" ht="14.15" customHeight="1" x14ac:dyDescent="0.25">
      <c r="A588" s="758">
        <v>2</v>
      </c>
      <c r="B588" s="615" t="s">
        <v>505</v>
      </c>
      <c r="C588" s="317"/>
      <c r="D588" s="609"/>
      <c r="E588" s="210">
        <v>2</v>
      </c>
      <c r="F588" s="222"/>
      <c r="G588" s="221"/>
      <c r="H588" s="221"/>
    </row>
    <row r="589" spans="1:8" s="574" customFormat="1" ht="14.15" customHeight="1" x14ac:dyDescent="0.25">
      <c r="A589" s="761">
        <f>A588+0.1</f>
        <v>2.1</v>
      </c>
      <c r="B589" s="639" t="s">
        <v>504</v>
      </c>
      <c r="C589" s="313"/>
      <c r="D589" s="716"/>
      <c r="E589" s="210">
        <v>3</v>
      </c>
      <c r="F589" s="222"/>
      <c r="G589" s="221"/>
      <c r="H589" s="221"/>
    </row>
    <row r="590" spans="1:8" s="574" customFormat="1" ht="14.15" customHeight="1" x14ac:dyDescent="0.25">
      <c r="A590" s="761">
        <f>A589+0.1</f>
        <v>2.2000000000000002</v>
      </c>
      <c r="B590" s="639" t="s">
        <v>407</v>
      </c>
      <c r="C590" s="762"/>
      <c r="D590" s="716"/>
      <c r="E590" s="210">
        <v>2</v>
      </c>
      <c r="F590" s="222"/>
      <c r="G590" s="221"/>
      <c r="H590" s="221"/>
    </row>
    <row r="591" spans="1:8" s="574" customFormat="1" ht="14.15" customHeight="1" x14ac:dyDescent="0.25">
      <c r="A591" s="761">
        <f>A590+0.1</f>
        <v>2.3000000000000003</v>
      </c>
      <c r="B591" s="639" t="s">
        <v>408</v>
      </c>
      <c r="C591" s="762"/>
      <c r="D591" s="716"/>
      <c r="E591" s="210">
        <v>2</v>
      </c>
      <c r="F591" s="222"/>
      <c r="G591" s="221"/>
      <c r="H591" s="221"/>
    </row>
    <row r="592" spans="1:8" s="574" customFormat="1" ht="23.15" customHeight="1" thickBot="1" x14ac:dyDescent="0.3">
      <c r="A592" s="59" t="s">
        <v>61</v>
      </c>
      <c r="B592" s="56"/>
      <c r="C592" s="57"/>
      <c r="D592" s="59"/>
      <c r="E592" s="234"/>
      <c r="F592" s="234">
        <f>SUM(F580:F591)</f>
        <v>0</v>
      </c>
      <c r="G592" s="235">
        <f>SUMIF(G580:G591,"Y",F580:F591)</f>
        <v>0</v>
      </c>
      <c r="H592" s="784"/>
    </row>
    <row r="593" spans="1:8" s="574" customFormat="1" ht="4" customHeight="1" thickBot="1" x14ac:dyDescent="0.3">
      <c r="A593" s="596"/>
      <c r="B593" s="571"/>
      <c r="C593" s="571"/>
      <c r="D593" s="571"/>
      <c r="E593" s="626"/>
      <c r="F593" s="582"/>
      <c r="G593" s="582"/>
      <c r="H593" s="785"/>
    </row>
    <row r="594" spans="1:8" s="582" customFormat="1" ht="20" customHeight="1" x14ac:dyDescent="0.35">
      <c r="A594" s="260" t="s">
        <v>127</v>
      </c>
      <c r="B594" s="236"/>
      <c r="C594" s="236"/>
      <c r="D594" s="219"/>
      <c r="E594" s="236"/>
      <c r="F594" s="236"/>
      <c r="G594" s="256"/>
      <c r="H594" s="799"/>
    </row>
    <row r="595" spans="1:8" s="582" customFormat="1" ht="14.15" customHeight="1" x14ac:dyDescent="0.35">
      <c r="A595" s="492" t="s">
        <v>512</v>
      </c>
      <c r="B595" s="493"/>
      <c r="C595" s="493"/>
      <c r="D595" s="493"/>
      <c r="E595" s="494"/>
      <c r="F595" s="493"/>
      <c r="G595" s="495"/>
      <c r="H595" s="780"/>
    </row>
    <row r="596" spans="1:8" s="574" customFormat="1" ht="37" customHeight="1" x14ac:dyDescent="0.25">
      <c r="A596" s="763">
        <v>1</v>
      </c>
      <c r="B596" s="370" t="s">
        <v>337</v>
      </c>
      <c r="C596" s="370"/>
      <c r="D596" s="371"/>
      <c r="E596" s="210" t="s">
        <v>43</v>
      </c>
      <c r="F596" s="332"/>
      <c r="G596" s="321"/>
      <c r="H596" s="321"/>
    </row>
    <row r="597" spans="1:8" s="574" customFormat="1" ht="23.15" customHeight="1" thickBot="1" x14ac:dyDescent="0.3">
      <c r="A597" s="59" t="s">
        <v>7</v>
      </c>
      <c r="B597" s="56"/>
      <c r="C597" s="57"/>
      <c r="D597" s="56"/>
      <c r="E597" s="234"/>
      <c r="F597" s="234">
        <f>SUM(F596:F596)</f>
        <v>0</v>
      </c>
      <c r="G597" s="235">
        <f>SUMIF(G596:G596,"Y",F596:F596)</f>
        <v>0</v>
      </c>
      <c r="H597" s="784"/>
    </row>
    <row r="598" spans="1:8" s="574" customFormat="1" ht="4" customHeight="1" thickBot="1" x14ac:dyDescent="0.3">
      <c r="A598" s="53"/>
      <c r="B598" s="11"/>
      <c r="C598" s="9"/>
      <c r="D598" s="10"/>
      <c r="E598" s="263"/>
      <c r="F598" s="263"/>
      <c r="G598" s="582"/>
      <c r="H598" s="785"/>
    </row>
    <row r="599" spans="1:8" s="574" customFormat="1" ht="23.15" customHeight="1" thickBot="1" x14ac:dyDescent="0.3">
      <c r="A599" s="764" t="s">
        <v>45</v>
      </c>
      <c r="B599" s="765"/>
      <c r="C599" s="766"/>
      <c r="D599" s="767"/>
      <c r="E599" s="768"/>
      <c r="F599" s="769">
        <f>F19+F39+F86+F146+F193+F378+F529+F575+F592+F597</f>
        <v>0</v>
      </c>
      <c r="G599" s="770">
        <f>G19+G39+G86+G146+G193+G378+G529+G575+G592+G597</f>
        <v>0</v>
      </c>
      <c r="H599" s="806"/>
    </row>
    <row r="600" spans="1:8" s="574" customFormat="1" ht="14.15" customHeight="1" x14ac:dyDescent="0.25">
      <c r="A600" s="596"/>
      <c r="B600" s="571"/>
      <c r="C600" s="571"/>
      <c r="D600" s="571"/>
      <c r="E600" s="626"/>
      <c r="F600" s="582"/>
      <c r="G600" s="582"/>
      <c r="H600" s="785"/>
    </row>
    <row r="601" spans="1:8" s="574" customFormat="1" ht="14.15" customHeight="1" x14ac:dyDescent="0.25">
      <c r="A601" s="596"/>
      <c r="B601" s="571"/>
      <c r="C601" s="571"/>
      <c r="D601" s="571"/>
      <c r="E601" s="626"/>
      <c r="F601" s="582"/>
      <c r="G601" s="582"/>
      <c r="H601" s="785"/>
    </row>
    <row r="602" spans="1:8" ht="14.15" customHeight="1" x14ac:dyDescent="0.25">
      <c r="F602" s="582"/>
    </row>
    <row r="603" spans="1:8" ht="14.15" customHeight="1" x14ac:dyDescent="0.25">
      <c r="F603" s="582"/>
    </row>
    <row r="604" spans="1:8" ht="14.15" customHeight="1" x14ac:dyDescent="0.25">
      <c r="F604" s="582"/>
    </row>
    <row r="605" spans="1:8" ht="14.15" customHeight="1" x14ac:dyDescent="0.25">
      <c r="F605" s="582"/>
    </row>
    <row r="606" spans="1:8" ht="14.15" customHeight="1" x14ac:dyDescent="0.25">
      <c r="F606" s="582"/>
    </row>
    <row r="607" spans="1:8" ht="14.15" customHeight="1" x14ac:dyDescent="0.25">
      <c r="F607" s="582"/>
    </row>
    <row r="608" spans="1:8" ht="14.15" customHeight="1" x14ac:dyDescent="0.25">
      <c r="F608" s="582"/>
    </row>
    <row r="609" spans="6:6" ht="14.15" customHeight="1" x14ac:dyDescent="0.25">
      <c r="F609" s="582"/>
    </row>
    <row r="610" spans="6:6" ht="14.15" customHeight="1" x14ac:dyDescent="0.25">
      <c r="F610" s="582"/>
    </row>
    <row r="611" spans="6:6" ht="14.15" customHeight="1" x14ac:dyDescent="0.25">
      <c r="F611" s="582"/>
    </row>
    <row r="612" spans="6:6" ht="14.15" customHeight="1" x14ac:dyDescent="0.25">
      <c r="F612" s="582"/>
    </row>
    <row r="613" spans="6:6" ht="14.15" customHeight="1" x14ac:dyDescent="0.25">
      <c r="F613" s="582"/>
    </row>
    <row r="614" spans="6:6" ht="14.15" customHeight="1" x14ac:dyDescent="0.25">
      <c r="F614" s="582"/>
    </row>
    <row r="615" spans="6:6" ht="14.15" customHeight="1" x14ac:dyDescent="0.25">
      <c r="F615" s="582"/>
    </row>
    <row r="616" spans="6:6" ht="14.15" customHeight="1" x14ac:dyDescent="0.25">
      <c r="F616" s="582"/>
    </row>
    <row r="617" spans="6:6" ht="14.15" customHeight="1" x14ac:dyDescent="0.25">
      <c r="F617" s="582"/>
    </row>
    <row r="618" spans="6:6" ht="14.15" customHeight="1" x14ac:dyDescent="0.25">
      <c r="F618" s="582"/>
    </row>
    <row r="619" spans="6:6" ht="14.15" customHeight="1" x14ac:dyDescent="0.25">
      <c r="F619" s="582"/>
    </row>
    <row r="620" spans="6:6" ht="14.15" customHeight="1" x14ac:dyDescent="0.25">
      <c r="F620" s="582"/>
    </row>
    <row r="621" spans="6:6" ht="14.15" customHeight="1" x14ac:dyDescent="0.25">
      <c r="F621" s="582"/>
    </row>
    <row r="622" spans="6:6" ht="14.15" customHeight="1" x14ac:dyDescent="0.25">
      <c r="F622" s="582"/>
    </row>
    <row r="623" spans="6:6" ht="14.15" customHeight="1" x14ac:dyDescent="0.25">
      <c r="F623" s="582"/>
    </row>
    <row r="624" spans="6:6" ht="14.15" customHeight="1" x14ac:dyDescent="0.25">
      <c r="F624" s="582"/>
    </row>
    <row r="625" spans="6:6" ht="14.15" customHeight="1" x14ac:dyDescent="0.25">
      <c r="F625" s="582"/>
    </row>
    <row r="626" spans="6:6" ht="14.15" customHeight="1" x14ac:dyDescent="0.25">
      <c r="F626" s="582"/>
    </row>
    <row r="627" spans="6:6" ht="14.15" customHeight="1" x14ac:dyDescent="0.25">
      <c r="F627" s="582"/>
    </row>
    <row r="628" spans="6:6" ht="14.15" customHeight="1" x14ac:dyDescent="0.25">
      <c r="F628" s="582"/>
    </row>
    <row r="629" spans="6:6" ht="14.15" customHeight="1" x14ac:dyDescent="0.25">
      <c r="F629" s="582"/>
    </row>
    <row r="630" spans="6:6" ht="14.15" customHeight="1" x14ac:dyDescent="0.25">
      <c r="F630" s="582"/>
    </row>
    <row r="631" spans="6:6" ht="14.15" customHeight="1" x14ac:dyDescent="0.25">
      <c r="F631" s="582"/>
    </row>
    <row r="632" spans="6:6" ht="14.15" customHeight="1" x14ac:dyDescent="0.25">
      <c r="F632" s="582"/>
    </row>
    <row r="633" spans="6:6" ht="14.15" customHeight="1" x14ac:dyDescent="0.25">
      <c r="F633" s="582"/>
    </row>
    <row r="634" spans="6:6" ht="14.15" customHeight="1" x14ac:dyDescent="0.25">
      <c r="F634" s="582"/>
    </row>
    <row r="635" spans="6:6" ht="14.15" customHeight="1" x14ac:dyDescent="0.25">
      <c r="F635" s="582"/>
    </row>
    <row r="636" spans="6:6" ht="14.15" customHeight="1" x14ac:dyDescent="0.25">
      <c r="F636" s="582"/>
    </row>
    <row r="637" spans="6:6" ht="14.15" customHeight="1" x14ac:dyDescent="0.25">
      <c r="F637" s="582"/>
    </row>
    <row r="638" spans="6:6" ht="14.15" customHeight="1" x14ac:dyDescent="0.25">
      <c r="F638" s="582"/>
    </row>
    <row r="639" spans="6:6" ht="14.15" customHeight="1" x14ac:dyDescent="0.25">
      <c r="F639" s="582"/>
    </row>
    <row r="640" spans="6:6" ht="14.15" customHeight="1" x14ac:dyDescent="0.25">
      <c r="F640" s="582"/>
    </row>
    <row r="641" spans="6:6" ht="14.15" customHeight="1" x14ac:dyDescent="0.25">
      <c r="F641" s="582"/>
    </row>
    <row r="642" spans="6:6" ht="14.15" customHeight="1" x14ac:dyDescent="0.25">
      <c r="F642" s="582"/>
    </row>
    <row r="643" spans="6:6" ht="14.15" customHeight="1" x14ac:dyDescent="0.25">
      <c r="F643" s="582"/>
    </row>
    <row r="644" spans="6:6" ht="14.15" customHeight="1" x14ac:dyDescent="0.25">
      <c r="F644" s="582"/>
    </row>
    <row r="645" spans="6:6" ht="14.15" customHeight="1" x14ac:dyDescent="0.25">
      <c r="F645" s="582"/>
    </row>
    <row r="646" spans="6:6" ht="14.15" customHeight="1" x14ac:dyDescent="0.25">
      <c r="F646" s="582"/>
    </row>
    <row r="647" spans="6:6" ht="14.15" customHeight="1" x14ac:dyDescent="0.25">
      <c r="F647" s="582"/>
    </row>
    <row r="648" spans="6:6" ht="14.15" customHeight="1" x14ac:dyDescent="0.25">
      <c r="F648" s="582"/>
    </row>
    <row r="649" spans="6:6" ht="14.15" customHeight="1" x14ac:dyDescent="0.25">
      <c r="F649" s="582"/>
    </row>
    <row r="650" spans="6:6" ht="14.15" customHeight="1" x14ac:dyDescent="0.25">
      <c r="F650" s="582"/>
    </row>
    <row r="651" spans="6:6" ht="14.15" customHeight="1" x14ac:dyDescent="0.25">
      <c r="F651" s="582"/>
    </row>
    <row r="652" spans="6:6" ht="14.15" customHeight="1" x14ac:dyDescent="0.25">
      <c r="F652" s="582"/>
    </row>
    <row r="653" spans="6:6" ht="14.15" customHeight="1" x14ac:dyDescent="0.25">
      <c r="F653" s="582"/>
    </row>
    <row r="654" spans="6:6" ht="14.15" customHeight="1" x14ac:dyDescent="0.25">
      <c r="F654" s="582"/>
    </row>
    <row r="655" spans="6:6" ht="14.15" customHeight="1" x14ac:dyDescent="0.25">
      <c r="F655" s="582"/>
    </row>
    <row r="656" spans="6:6" ht="14.15" customHeight="1" x14ac:dyDescent="0.25">
      <c r="F656" s="582"/>
    </row>
    <row r="657" spans="6:6" ht="14.15" customHeight="1" x14ac:dyDescent="0.25">
      <c r="F657" s="582"/>
    </row>
    <row r="658" spans="6:6" ht="14.15" customHeight="1" x14ac:dyDescent="0.25">
      <c r="F658" s="582"/>
    </row>
    <row r="659" spans="6:6" ht="14.15" customHeight="1" x14ac:dyDescent="0.25">
      <c r="F659" s="582"/>
    </row>
    <row r="660" spans="6:6" ht="14.15" customHeight="1" x14ac:dyDescent="0.25">
      <c r="F660" s="582"/>
    </row>
    <row r="661" spans="6:6" ht="14.15" customHeight="1" x14ac:dyDescent="0.25">
      <c r="F661" s="582"/>
    </row>
    <row r="662" spans="6:6" ht="14.15" customHeight="1" x14ac:dyDescent="0.25">
      <c r="F662" s="582"/>
    </row>
    <row r="663" spans="6:6" ht="14.15" customHeight="1" x14ac:dyDescent="0.25">
      <c r="F663" s="582"/>
    </row>
    <row r="664" spans="6:6" ht="14.15" customHeight="1" x14ac:dyDescent="0.25">
      <c r="F664" s="582"/>
    </row>
    <row r="665" spans="6:6" ht="14.15" customHeight="1" x14ac:dyDescent="0.25">
      <c r="F665" s="582"/>
    </row>
    <row r="666" spans="6:6" ht="14.15" customHeight="1" x14ac:dyDescent="0.25">
      <c r="F666" s="582"/>
    </row>
    <row r="667" spans="6:6" ht="14.15" customHeight="1" x14ac:dyDescent="0.25">
      <c r="F667" s="582"/>
    </row>
    <row r="668" spans="6:6" ht="14.15" customHeight="1" x14ac:dyDescent="0.25">
      <c r="F668" s="582"/>
    </row>
    <row r="669" spans="6:6" ht="14.15" customHeight="1" x14ac:dyDescent="0.25">
      <c r="F669" s="582"/>
    </row>
    <row r="670" spans="6:6" ht="14.15" customHeight="1" x14ac:dyDescent="0.25">
      <c r="F670" s="582"/>
    </row>
    <row r="671" spans="6:6" ht="14.15" customHeight="1" x14ac:dyDescent="0.25">
      <c r="F671" s="582"/>
    </row>
    <row r="672" spans="6:6" ht="14.15" customHeight="1" x14ac:dyDescent="0.25">
      <c r="F672" s="582"/>
    </row>
    <row r="673" spans="6:6" ht="14.15" customHeight="1" x14ac:dyDescent="0.25">
      <c r="F673" s="582"/>
    </row>
    <row r="674" spans="6:6" ht="14.15" customHeight="1" x14ac:dyDescent="0.25">
      <c r="F674" s="582"/>
    </row>
    <row r="675" spans="6:6" ht="14.15" customHeight="1" x14ac:dyDescent="0.25">
      <c r="F675" s="582"/>
    </row>
    <row r="676" spans="6:6" ht="14.15" customHeight="1" x14ac:dyDescent="0.25">
      <c r="F676" s="582"/>
    </row>
    <row r="677" spans="6:6" ht="14.15" customHeight="1" x14ac:dyDescent="0.25">
      <c r="F677" s="582"/>
    </row>
    <row r="678" spans="6:6" ht="14.15" customHeight="1" x14ac:dyDescent="0.25">
      <c r="F678" s="582"/>
    </row>
    <row r="679" spans="6:6" ht="14.15" customHeight="1" x14ac:dyDescent="0.25">
      <c r="F679" s="582"/>
    </row>
    <row r="680" spans="6:6" ht="14.15" customHeight="1" x14ac:dyDescent="0.25">
      <c r="F680" s="582"/>
    </row>
    <row r="681" spans="6:6" ht="14.15" customHeight="1" x14ac:dyDescent="0.25">
      <c r="F681" s="582"/>
    </row>
    <row r="682" spans="6:6" ht="14.15" customHeight="1" x14ac:dyDescent="0.25">
      <c r="F682" s="582"/>
    </row>
    <row r="683" spans="6:6" ht="14.15" customHeight="1" x14ac:dyDescent="0.25">
      <c r="F683" s="582"/>
    </row>
    <row r="684" spans="6:6" ht="14.15" customHeight="1" x14ac:dyDescent="0.25">
      <c r="F684" s="582"/>
    </row>
    <row r="685" spans="6:6" ht="14.15" customHeight="1" x14ac:dyDescent="0.25">
      <c r="F685" s="582"/>
    </row>
    <row r="686" spans="6:6" ht="14.15" customHeight="1" x14ac:dyDescent="0.25">
      <c r="F686" s="582"/>
    </row>
    <row r="687" spans="6:6" ht="14.15" customHeight="1" x14ac:dyDescent="0.25">
      <c r="F687" s="582"/>
    </row>
    <row r="688" spans="6:6" ht="14.15" customHeight="1" x14ac:dyDescent="0.25">
      <c r="F688" s="582"/>
    </row>
    <row r="689" spans="6:6" ht="14.15" customHeight="1" x14ac:dyDescent="0.25">
      <c r="F689" s="582"/>
    </row>
    <row r="690" spans="6:6" ht="14.15" customHeight="1" x14ac:dyDescent="0.25">
      <c r="F690" s="582"/>
    </row>
    <row r="691" spans="6:6" ht="14.15" customHeight="1" x14ac:dyDescent="0.25">
      <c r="F691" s="582"/>
    </row>
    <row r="692" spans="6:6" ht="14.15" customHeight="1" x14ac:dyDescent="0.25">
      <c r="F692" s="582"/>
    </row>
    <row r="693" spans="6:6" ht="14.15" customHeight="1" x14ac:dyDescent="0.25">
      <c r="F693" s="582"/>
    </row>
    <row r="694" spans="6:6" ht="14.15" customHeight="1" x14ac:dyDescent="0.25">
      <c r="F694" s="582"/>
    </row>
    <row r="695" spans="6:6" ht="14.15" customHeight="1" x14ac:dyDescent="0.25">
      <c r="F695" s="582"/>
    </row>
    <row r="696" spans="6:6" ht="14.15" customHeight="1" x14ac:dyDescent="0.25">
      <c r="F696" s="582"/>
    </row>
    <row r="697" spans="6:6" ht="14.15" customHeight="1" x14ac:dyDescent="0.25">
      <c r="F697" s="582"/>
    </row>
    <row r="698" spans="6:6" ht="14.15" customHeight="1" x14ac:dyDescent="0.25">
      <c r="F698" s="582"/>
    </row>
    <row r="699" spans="6:6" ht="14.15" customHeight="1" x14ac:dyDescent="0.25">
      <c r="F699" s="582"/>
    </row>
    <row r="700" spans="6:6" ht="14.15" customHeight="1" x14ac:dyDescent="0.25">
      <c r="F700" s="582"/>
    </row>
    <row r="701" spans="6:6" ht="14.15" customHeight="1" x14ac:dyDescent="0.25">
      <c r="F701" s="582"/>
    </row>
    <row r="702" spans="6:6" ht="14.15" customHeight="1" x14ac:dyDescent="0.25">
      <c r="F702" s="582"/>
    </row>
    <row r="703" spans="6:6" ht="14.15" customHeight="1" x14ac:dyDescent="0.25">
      <c r="F703" s="582"/>
    </row>
    <row r="704" spans="6:6" ht="14.15" customHeight="1" x14ac:dyDescent="0.25">
      <c r="F704" s="582"/>
    </row>
    <row r="705" spans="6:6" ht="14.15" customHeight="1" x14ac:dyDescent="0.25">
      <c r="F705" s="582"/>
    </row>
    <row r="706" spans="6:6" ht="14.15" customHeight="1" x14ac:dyDescent="0.25">
      <c r="F706" s="582"/>
    </row>
    <row r="707" spans="6:6" ht="14.15" customHeight="1" x14ac:dyDescent="0.25">
      <c r="F707" s="582"/>
    </row>
    <row r="708" spans="6:6" ht="14.15" customHeight="1" x14ac:dyDescent="0.25">
      <c r="F708" s="582"/>
    </row>
    <row r="709" spans="6:6" ht="14.15" customHeight="1" x14ac:dyDescent="0.25">
      <c r="F709" s="582"/>
    </row>
    <row r="710" spans="6:6" ht="14.15" customHeight="1" x14ac:dyDescent="0.25">
      <c r="F710" s="582"/>
    </row>
    <row r="711" spans="6:6" ht="14.15" customHeight="1" x14ac:dyDescent="0.25">
      <c r="F711" s="582"/>
    </row>
    <row r="712" spans="6:6" ht="14.15" customHeight="1" x14ac:dyDescent="0.25">
      <c r="F712" s="582"/>
    </row>
    <row r="713" spans="6:6" ht="14.15" customHeight="1" x14ac:dyDescent="0.25">
      <c r="F713" s="582"/>
    </row>
    <row r="714" spans="6:6" ht="14.15" customHeight="1" x14ac:dyDescent="0.25">
      <c r="F714" s="582"/>
    </row>
    <row r="715" spans="6:6" ht="14.15" customHeight="1" x14ac:dyDescent="0.25">
      <c r="F715" s="582"/>
    </row>
    <row r="716" spans="6:6" ht="14.15" customHeight="1" x14ac:dyDescent="0.25">
      <c r="F716" s="582"/>
    </row>
    <row r="717" spans="6:6" ht="14.15" customHeight="1" x14ac:dyDescent="0.25">
      <c r="F717" s="582"/>
    </row>
    <row r="718" spans="6:6" ht="14.15" customHeight="1" x14ac:dyDescent="0.25">
      <c r="F718" s="582"/>
    </row>
    <row r="719" spans="6:6" ht="14.15" customHeight="1" x14ac:dyDescent="0.25">
      <c r="F719" s="582"/>
    </row>
    <row r="720" spans="6:6" ht="14.15" customHeight="1" x14ac:dyDescent="0.25">
      <c r="F720" s="582"/>
    </row>
    <row r="721" spans="6:6" ht="14.15" customHeight="1" x14ac:dyDescent="0.25">
      <c r="F721" s="582"/>
    </row>
    <row r="722" spans="6:6" ht="14.15" customHeight="1" x14ac:dyDescent="0.25">
      <c r="F722" s="582"/>
    </row>
    <row r="723" spans="6:6" ht="14.15" customHeight="1" x14ac:dyDescent="0.25">
      <c r="F723" s="582"/>
    </row>
    <row r="724" spans="6:6" ht="14.15" customHeight="1" x14ac:dyDescent="0.25">
      <c r="F724" s="582"/>
    </row>
    <row r="725" spans="6:6" ht="14.15" customHeight="1" x14ac:dyDescent="0.25">
      <c r="F725" s="582"/>
    </row>
    <row r="726" spans="6:6" ht="14.15" customHeight="1" x14ac:dyDescent="0.25">
      <c r="F726" s="582"/>
    </row>
    <row r="727" spans="6:6" ht="14.15" customHeight="1" x14ac:dyDescent="0.25">
      <c r="F727" s="582"/>
    </row>
    <row r="728" spans="6:6" ht="14.15" customHeight="1" x14ac:dyDescent="0.25">
      <c r="F728" s="582"/>
    </row>
    <row r="729" spans="6:6" ht="14.15" customHeight="1" x14ac:dyDescent="0.25">
      <c r="F729" s="582"/>
    </row>
    <row r="730" spans="6:6" ht="14.15" customHeight="1" x14ac:dyDescent="0.25">
      <c r="F730" s="582"/>
    </row>
    <row r="731" spans="6:6" ht="14.15" customHeight="1" x14ac:dyDescent="0.25">
      <c r="F731" s="582"/>
    </row>
    <row r="732" spans="6:6" ht="14.15" customHeight="1" x14ac:dyDescent="0.25">
      <c r="F732" s="582"/>
    </row>
    <row r="733" spans="6:6" ht="14.15" customHeight="1" x14ac:dyDescent="0.25">
      <c r="F733" s="582"/>
    </row>
    <row r="734" spans="6:6" ht="14.15" customHeight="1" x14ac:dyDescent="0.25">
      <c r="F734" s="582"/>
    </row>
    <row r="735" spans="6:6" ht="14.15" customHeight="1" x14ac:dyDescent="0.25">
      <c r="F735" s="582"/>
    </row>
    <row r="736" spans="6:6" ht="14.15" customHeight="1" x14ac:dyDescent="0.25">
      <c r="F736" s="582"/>
    </row>
    <row r="737" spans="6:6" ht="14.15" customHeight="1" x14ac:dyDescent="0.25">
      <c r="F737" s="582"/>
    </row>
    <row r="738" spans="6:6" ht="14.15" customHeight="1" x14ac:dyDescent="0.25">
      <c r="F738" s="582"/>
    </row>
    <row r="739" spans="6:6" ht="14.15" customHeight="1" x14ac:dyDescent="0.25">
      <c r="F739" s="582"/>
    </row>
    <row r="740" spans="6:6" ht="14.15" customHeight="1" x14ac:dyDescent="0.25">
      <c r="F740" s="582"/>
    </row>
    <row r="741" spans="6:6" ht="14.15" customHeight="1" x14ac:dyDescent="0.25">
      <c r="F741" s="582"/>
    </row>
    <row r="742" spans="6:6" ht="14.15" customHeight="1" x14ac:dyDescent="0.25">
      <c r="F742" s="582"/>
    </row>
    <row r="743" spans="6:6" ht="14.15" customHeight="1" x14ac:dyDescent="0.25">
      <c r="F743" s="582"/>
    </row>
    <row r="744" spans="6:6" ht="14.15" customHeight="1" x14ac:dyDescent="0.25">
      <c r="F744" s="582"/>
    </row>
    <row r="745" spans="6:6" ht="14.15" customHeight="1" x14ac:dyDescent="0.25">
      <c r="F745" s="582"/>
    </row>
    <row r="746" spans="6:6" ht="14.15" customHeight="1" x14ac:dyDescent="0.25">
      <c r="F746" s="582"/>
    </row>
    <row r="747" spans="6:6" ht="14.15" customHeight="1" x14ac:dyDescent="0.25">
      <c r="F747" s="582"/>
    </row>
    <row r="748" spans="6:6" ht="14.15" customHeight="1" x14ac:dyDescent="0.25">
      <c r="F748" s="582"/>
    </row>
    <row r="749" spans="6:6" ht="14.15" customHeight="1" x14ac:dyDescent="0.25">
      <c r="F749" s="582"/>
    </row>
    <row r="750" spans="6:6" ht="14.15" customHeight="1" x14ac:dyDescent="0.25">
      <c r="F750" s="582"/>
    </row>
    <row r="751" spans="6:6" ht="14.15" customHeight="1" x14ac:dyDescent="0.25">
      <c r="F751" s="582"/>
    </row>
    <row r="752" spans="6:6" ht="14.15" customHeight="1" x14ac:dyDescent="0.25">
      <c r="F752" s="582"/>
    </row>
    <row r="753" spans="6:6" ht="14.15" customHeight="1" x14ac:dyDescent="0.25">
      <c r="F753" s="582"/>
    </row>
    <row r="754" spans="6:6" ht="14.15" customHeight="1" x14ac:dyDescent="0.25">
      <c r="F754" s="582"/>
    </row>
    <row r="755" spans="6:6" ht="14.15" customHeight="1" x14ac:dyDescent="0.25">
      <c r="F755" s="582"/>
    </row>
    <row r="756" spans="6:6" ht="14.15" customHeight="1" x14ac:dyDescent="0.25">
      <c r="F756" s="582"/>
    </row>
    <row r="757" spans="6:6" ht="14.15" customHeight="1" x14ac:dyDescent="0.25">
      <c r="F757" s="582"/>
    </row>
    <row r="758" spans="6:6" ht="14.15" customHeight="1" x14ac:dyDescent="0.25">
      <c r="F758" s="582"/>
    </row>
    <row r="759" spans="6:6" ht="14.15" customHeight="1" x14ac:dyDescent="0.25">
      <c r="F759" s="582"/>
    </row>
    <row r="760" spans="6:6" ht="14.15" customHeight="1" x14ac:dyDescent="0.25">
      <c r="F760" s="582"/>
    </row>
    <row r="761" spans="6:6" ht="14.15" customHeight="1" x14ac:dyDescent="0.25">
      <c r="F761" s="582"/>
    </row>
    <row r="762" spans="6:6" ht="14.15" customHeight="1" x14ac:dyDescent="0.25">
      <c r="F762" s="582"/>
    </row>
    <row r="763" spans="6:6" ht="14.15" customHeight="1" x14ac:dyDescent="0.25">
      <c r="F763" s="582"/>
    </row>
    <row r="764" spans="6:6" ht="14.15" customHeight="1" x14ac:dyDescent="0.25">
      <c r="F764" s="582"/>
    </row>
    <row r="765" spans="6:6" ht="14.15" customHeight="1" x14ac:dyDescent="0.25">
      <c r="F765" s="582"/>
    </row>
    <row r="766" spans="6:6" ht="14.15" customHeight="1" x14ac:dyDescent="0.25">
      <c r="F766" s="582"/>
    </row>
    <row r="767" spans="6:6" ht="14.15" customHeight="1" x14ac:dyDescent="0.25">
      <c r="F767" s="582"/>
    </row>
    <row r="768" spans="6:6" ht="14.15" customHeight="1" x14ac:dyDescent="0.25">
      <c r="F768" s="582"/>
    </row>
    <row r="769" spans="6:6" ht="14.15" customHeight="1" x14ac:dyDescent="0.25">
      <c r="F769" s="582"/>
    </row>
    <row r="770" spans="6:6" ht="14.15" customHeight="1" x14ac:dyDescent="0.25">
      <c r="F770" s="582"/>
    </row>
    <row r="771" spans="6:6" ht="14.15" customHeight="1" x14ac:dyDescent="0.25">
      <c r="F771" s="582"/>
    </row>
    <row r="772" spans="6:6" ht="14.15" customHeight="1" x14ac:dyDescent="0.25">
      <c r="F772" s="582"/>
    </row>
    <row r="773" spans="6:6" ht="14.15" customHeight="1" x14ac:dyDescent="0.25">
      <c r="F773" s="582"/>
    </row>
    <row r="774" spans="6:6" ht="14.15" customHeight="1" x14ac:dyDescent="0.25">
      <c r="F774" s="582"/>
    </row>
    <row r="775" spans="6:6" ht="14.15" customHeight="1" x14ac:dyDescent="0.25">
      <c r="F775" s="582"/>
    </row>
    <row r="776" spans="6:6" ht="14.15" customHeight="1" x14ac:dyDescent="0.25">
      <c r="F776" s="582"/>
    </row>
    <row r="777" spans="6:6" ht="14.15" customHeight="1" x14ac:dyDescent="0.25">
      <c r="F777" s="582"/>
    </row>
    <row r="778" spans="6:6" ht="14.15" customHeight="1" x14ac:dyDescent="0.25">
      <c r="F778" s="582"/>
    </row>
    <row r="779" spans="6:6" ht="14.15" customHeight="1" x14ac:dyDescent="0.25">
      <c r="F779" s="582"/>
    </row>
    <row r="780" spans="6:6" ht="14.15" customHeight="1" x14ac:dyDescent="0.25">
      <c r="F780" s="582"/>
    </row>
    <row r="781" spans="6:6" ht="14.15" customHeight="1" x14ac:dyDescent="0.25">
      <c r="F781" s="582"/>
    </row>
    <row r="782" spans="6:6" ht="14.15" customHeight="1" x14ac:dyDescent="0.25">
      <c r="F782" s="582"/>
    </row>
    <row r="783" spans="6:6" ht="14.15" customHeight="1" x14ac:dyDescent="0.25">
      <c r="F783" s="582"/>
    </row>
    <row r="784" spans="6:6" ht="14.15" customHeight="1" x14ac:dyDescent="0.25">
      <c r="F784" s="582"/>
    </row>
    <row r="785" spans="6:6" ht="14.15" customHeight="1" x14ac:dyDescent="0.25">
      <c r="F785" s="582"/>
    </row>
    <row r="786" spans="6:6" ht="14.15" customHeight="1" x14ac:dyDescent="0.25">
      <c r="F786" s="582"/>
    </row>
    <row r="787" spans="6:6" ht="14.15" customHeight="1" x14ac:dyDescent="0.25">
      <c r="F787" s="582"/>
    </row>
    <row r="788" spans="6:6" ht="14.15" customHeight="1" x14ac:dyDescent="0.25">
      <c r="F788" s="582"/>
    </row>
    <row r="789" spans="6:6" ht="14.15" customHeight="1" x14ac:dyDescent="0.25">
      <c r="F789" s="582"/>
    </row>
    <row r="790" spans="6:6" ht="14.15" customHeight="1" x14ac:dyDescent="0.25">
      <c r="F790" s="582"/>
    </row>
    <row r="791" spans="6:6" ht="14.15" customHeight="1" x14ac:dyDescent="0.25">
      <c r="F791" s="582"/>
    </row>
    <row r="792" spans="6:6" ht="14.15" customHeight="1" x14ac:dyDescent="0.25">
      <c r="F792" s="582"/>
    </row>
    <row r="793" spans="6:6" ht="14.15" customHeight="1" x14ac:dyDescent="0.25">
      <c r="F793" s="582"/>
    </row>
    <row r="794" spans="6:6" ht="14.15" customHeight="1" x14ac:dyDescent="0.25">
      <c r="F794" s="582"/>
    </row>
    <row r="795" spans="6:6" ht="14.15" customHeight="1" x14ac:dyDescent="0.25">
      <c r="F795" s="582"/>
    </row>
    <row r="796" spans="6:6" ht="14.15" customHeight="1" x14ac:dyDescent="0.25">
      <c r="F796" s="582"/>
    </row>
    <row r="797" spans="6:6" ht="14.15" customHeight="1" x14ac:dyDescent="0.25">
      <c r="F797" s="582"/>
    </row>
    <row r="798" spans="6:6" ht="14.15" customHeight="1" x14ac:dyDescent="0.25">
      <c r="F798" s="582"/>
    </row>
    <row r="799" spans="6:6" ht="14.15" customHeight="1" x14ac:dyDescent="0.25">
      <c r="F799" s="582"/>
    </row>
    <row r="800" spans="6:6" ht="14.15" customHeight="1" x14ac:dyDescent="0.25">
      <c r="F800" s="582"/>
    </row>
    <row r="801" spans="6:6" ht="14.15" customHeight="1" x14ac:dyDescent="0.25">
      <c r="F801" s="582"/>
    </row>
    <row r="802" spans="6:6" ht="14.15" customHeight="1" x14ac:dyDescent="0.25">
      <c r="F802" s="582"/>
    </row>
    <row r="803" spans="6:6" ht="14.15" customHeight="1" x14ac:dyDescent="0.25">
      <c r="F803" s="582"/>
    </row>
    <row r="804" spans="6:6" ht="14.15" customHeight="1" x14ac:dyDescent="0.25">
      <c r="F804" s="582"/>
    </row>
    <row r="805" spans="6:6" ht="14.15" customHeight="1" x14ac:dyDescent="0.25">
      <c r="F805" s="582"/>
    </row>
    <row r="806" spans="6:6" ht="14.15" customHeight="1" x14ac:dyDescent="0.25">
      <c r="F806" s="582"/>
    </row>
    <row r="807" spans="6:6" ht="14.15" customHeight="1" x14ac:dyDescent="0.25">
      <c r="F807" s="582"/>
    </row>
    <row r="808" spans="6:6" ht="14.15" customHeight="1" x14ac:dyDescent="0.25">
      <c r="F808" s="582"/>
    </row>
    <row r="809" spans="6:6" ht="14.15" customHeight="1" x14ac:dyDescent="0.25">
      <c r="F809" s="582"/>
    </row>
    <row r="810" spans="6:6" ht="14.15" customHeight="1" x14ac:dyDescent="0.25">
      <c r="F810" s="582"/>
    </row>
    <row r="811" spans="6:6" ht="14.15" customHeight="1" x14ac:dyDescent="0.25">
      <c r="F811" s="582"/>
    </row>
    <row r="812" spans="6:6" ht="14.15" customHeight="1" x14ac:dyDescent="0.25">
      <c r="F812" s="582"/>
    </row>
    <row r="813" spans="6:6" ht="14.15" customHeight="1" x14ac:dyDescent="0.25">
      <c r="F813" s="582"/>
    </row>
    <row r="814" spans="6:6" ht="14.15" customHeight="1" x14ac:dyDescent="0.25">
      <c r="F814" s="582"/>
    </row>
    <row r="815" spans="6:6" ht="14.15" customHeight="1" x14ac:dyDescent="0.25">
      <c r="F815" s="582"/>
    </row>
    <row r="816" spans="6:6" ht="14.15" customHeight="1" x14ac:dyDescent="0.25">
      <c r="F816" s="582"/>
    </row>
    <row r="817" spans="6:6" ht="14.15" customHeight="1" x14ac:dyDescent="0.25">
      <c r="F817" s="582"/>
    </row>
    <row r="818" spans="6:6" ht="14.15" customHeight="1" x14ac:dyDescent="0.25">
      <c r="F818" s="582"/>
    </row>
    <row r="819" spans="6:6" ht="14.15" customHeight="1" x14ac:dyDescent="0.25">
      <c r="F819" s="582"/>
    </row>
    <row r="820" spans="6:6" ht="14.15" customHeight="1" x14ac:dyDescent="0.25">
      <c r="F820" s="582"/>
    </row>
    <row r="821" spans="6:6" ht="14.15" customHeight="1" x14ac:dyDescent="0.25">
      <c r="F821" s="582"/>
    </row>
    <row r="822" spans="6:6" ht="14.15" customHeight="1" x14ac:dyDescent="0.25">
      <c r="F822" s="582"/>
    </row>
    <row r="823" spans="6:6" ht="14.15" customHeight="1" x14ac:dyDescent="0.25">
      <c r="F823" s="582"/>
    </row>
    <row r="824" spans="6:6" ht="14.15" customHeight="1" x14ac:dyDescent="0.25">
      <c r="F824" s="582"/>
    </row>
    <row r="825" spans="6:6" ht="14.15" customHeight="1" x14ac:dyDescent="0.25">
      <c r="F825" s="582"/>
    </row>
    <row r="826" spans="6:6" ht="14.15" customHeight="1" x14ac:dyDescent="0.25">
      <c r="F826" s="582"/>
    </row>
    <row r="827" spans="6:6" ht="14.15" customHeight="1" x14ac:dyDescent="0.25">
      <c r="F827" s="582"/>
    </row>
    <row r="828" spans="6:6" ht="14.15" customHeight="1" x14ac:dyDescent="0.25">
      <c r="F828" s="582"/>
    </row>
    <row r="829" spans="6:6" ht="14.15" customHeight="1" x14ac:dyDescent="0.25">
      <c r="F829" s="582"/>
    </row>
    <row r="830" spans="6:6" ht="14.15" customHeight="1" x14ac:dyDescent="0.25">
      <c r="F830" s="582"/>
    </row>
    <row r="831" spans="6:6" ht="14.15" customHeight="1" x14ac:dyDescent="0.25">
      <c r="F831" s="582"/>
    </row>
    <row r="832" spans="6:6" ht="14.15" customHeight="1" x14ac:dyDescent="0.25">
      <c r="F832" s="582"/>
    </row>
    <row r="833" spans="6:6" ht="14.15" customHeight="1" x14ac:dyDescent="0.25">
      <c r="F833" s="582"/>
    </row>
    <row r="834" spans="6:6" ht="14.15" customHeight="1" x14ac:dyDescent="0.25">
      <c r="F834" s="582"/>
    </row>
    <row r="835" spans="6:6" ht="14.15" customHeight="1" x14ac:dyDescent="0.25">
      <c r="F835" s="582"/>
    </row>
    <row r="836" spans="6:6" ht="14.15" customHeight="1" x14ac:dyDescent="0.25">
      <c r="F836" s="582"/>
    </row>
    <row r="837" spans="6:6" ht="14.15" customHeight="1" x14ac:dyDescent="0.25">
      <c r="F837" s="582"/>
    </row>
    <row r="838" spans="6:6" ht="14.15" customHeight="1" x14ac:dyDescent="0.25">
      <c r="F838" s="582"/>
    </row>
    <row r="839" spans="6:6" ht="14.15" customHeight="1" x14ac:dyDescent="0.25">
      <c r="F839" s="582"/>
    </row>
    <row r="840" spans="6:6" ht="14.15" customHeight="1" x14ac:dyDescent="0.25">
      <c r="F840" s="582"/>
    </row>
    <row r="841" spans="6:6" ht="14.15" customHeight="1" x14ac:dyDescent="0.25">
      <c r="F841" s="582"/>
    </row>
    <row r="842" spans="6:6" ht="14.15" customHeight="1" x14ac:dyDescent="0.25">
      <c r="F842" s="582"/>
    </row>
    <row r="843" spans="6:6" ht="14.15" customHeight="1" x14ac:dyDescent="0.25">
      <c r="F843" s="582"/>
    </row>
    <row r="844" spans="6:6" ht="14.15" customHeight="1" x14ac:dyDescent="0.25">
      <c r="F844" s="582"/>
    </row>
    <row r="845" spans="6:6" ht="14.15" customHeight="1" x14ac:dyDescent="0.25">
      <c r="F845" s="582"/>
    </row>
    <row r="846" spans="6:6" ht="14.15" customHeight="1" x14ac:dyDescent="0.25">
      <c r="F846" s="582"/>
    </row>
    <row r="847" spans="6:6" ht="14.15" customHeight="1" x14ac:dyDescent="0.25">
      <c r="F847" s="582"/>
    </row>
    <row r="848" spans="6:6" ht="14.15" customHeight="1" x14ac:dyDescent="0.25">
      <c r="F848" s="582"/>
    </row>
    <row r="849" spans="6:6" ht="14.15" customHeight="1" x14ac:dyDescent="0.25">
      <c r="F849" s="582"/>
    </row>
    <row r="850" spans="6:6" ht="14.15" customHeight="1" x14ac:dyDescent="0.25">
      <c r="F850" s="582"/>
    </row>
    <row r="851" spans="6:6" ht="14.15" customHeight="1" x14ac:dyDescent="0.25">
      <c r="F851" s="582"/>
    </row>
  </sheetData>
  <sheetProtection password="DE25" sheet="1" selectLockedCells="1"/>
  <mergeCells count="286">
    <mergeCell ref="F505:F507"/>
    <mergeCell ref="G505:G507"/>
    <mergeCell ref="B441:D441"/>
    <mergeCell ref="G420:G422"/>
    <mergeCell ref="B442:D442"/>
    <mergeCell ref="G426:G427"/>
    <mergeCell ref="B500:D500"/>
    <mergeCell ref="E502:G502"/>
    <mergeCell ref="H566:H567"/>
    <mergeCell ref="H583:H584"/>
    <mergeCell ref="H51:H52"/>
    <mergeCell ref="H54:H55"/>
    <mergeCell ref="H103:H104"/>
    <mergeCell ref="H119:H120"/>
    <mergeCell ref="H141:H143"/>
    <mergeCell ref="H181:H182"/>
    <mergeCell ref="H203:H205"/>
    <mergeCell ref="H353:H355"/>
    <mergeCell ref="H207:H209"/>
    <mergeCell ref="H333:H335"/>
    <mergeCell ref="H525:H527"/>
    <mergeCell ref="H416:H418"/>
    <mergeCell ref="H420:H422"/>
    <mergeCell ref="H426:H427"/>
    <mergeCell ref="H505:H507"/>
    <mergeCell ref="E342:G342"/>
    <mergeCell ref="C364:D364"/>
    <mergeCell ref="C390:D390"/>
    <mergeCell ref="C384:D384"/>
    <mergeCell ref="E363:G363"/>
    <mergeCell ref="C385:D385"/>
    <mergeCell ref="C365:D365"/>
    <mergeCell ref="B485:D485"/>
    <mergeCell ref="C492:D492"/>
    <mergeCell ref="B476:D476"/>
    <mergeCell ref="E458:G458"/>
    <mergeCell ref="B484:D484"/>
    <mergeCell ref="E447:G447"/>
    <mergeCell ref="C463:D463"/>
    <mergeCell ref="C468:D468"/>
    <mergeCell ref="E461:G461"/>
    <mergeCell ref="C480:D480"/>
    <mergeCell ref="E478:G478"/>
    <mergeCell ref="B483:D483"/>
    <mergeCell ref="E419:G419"/>
    <mergeCell ref="E414:G415"/>
    <mergeCell ref="B486:D486"/>
    <mergeCell ref="A309:G309"/>
    <mergeCell ref="C314:D314"/>
    <mergeCell ref="B336:D336"/>
    <mergeCell ref="B337:D337"/>
    <mergeCell ref="E329:G329"/>
    <mergeCell ref="G333:G335"/>
    <mergeCell ref="F333:F335"/>
    <mergeCell ref="C391:D391"/>
    <mergeCell ref="G353:G355"/>
    <mergeCell ref="C361:D361"/>
    <mergeCell ref="C362:D362"/>
    <mergeCell ref="E356:G356"/>
    <mergeCell ref="B347:D347"/>
    <mergeCell ref="B348:D348"/>
    <mergeCell ref="B350:D350"/>
    <mergeCell ref="B349:D349"/>
    <mergeCell ref="F353:F355"/>
    <mergeCell ref="C387:D387"/>
    <mergeCell ref="B310:D310"/>
    <mergeCell ref="E310:G310"/>
    <mergeCell ref="C389:D389"/>
    <mergeCell ref="C388:D388"/>
    <mergeCell ref="E366:G366"/>
    <mergeCell ref="E326:G326"/>
    <mergeCell ref="B304:D304"/>
    <mergeCell ref="C294:D294"/>
    <mergeCell ref="E290:G291"/>
    <mergeCell ref="C386:D386"/>
    <mergeCell ref="E295:G296"/>
    <mergeCell ref="E300:G300"/>
    <mergeCell ref="E313:G314"/>
    <mergeCell ref="E317:G317"/>
    <mergeCell ref="E320:G320"/>
    <mergeCell ref="E323:G323"/>
    <mergeCell ref="C307:D307"/>
    <mergeCell ref="E305:G305"/>
    <mergeCell ref="B308:D308"/>
    <mergeCell ref="A380:G380"/>
    <mergeCell ref="B383:D383"/>
    <mergeCell ref="E383:G383"/>
    <mergeCell ref="B370:D370"/>
    <mergeCell ref="E352:G352"/>
    <mergeCell ref="E360:G360"/>
    <mergeCell ref="B369:D369"/>
    <mergeCell ref="E370:G370"/>
    <mergeCell ref="E332:G332"/>
    <mergeCell ref="E338:G338"/>
    <mergeCell ref="B332:D332"/>
    <mergeCell ref="E282:G282"/>
    <mergeCell ref="A268:G268"/>
    <mergeCell ref="A269:G269"/>
    <mergeCell ref="B271:D271"/>
    <mergeCell ref="C284:D284"/>
    <mergeCell ref="B285:D285"/>
    <mergeCell ref="E287:G287"/>
    <mergeCell ref="B281:D281"/>
    <mergeCell ref="E276:G276"/>
    <mergeCell ref="B280:D280"/>
    <mergeCell ref="C279:D279"/>
    <mergeCell ref="A250:G250"/>
    <mergeCell ref="B260:D260"/>
    <mergeCell ref="A261:G261"/>
    <mergeCell ref="E257:G257"/>
    <mergeCell ref="E273:G273"/>
    <mergeCell ref="A264:G264"/>
    <mergeCell ref="E253:G254"/>
    <mergeCell ref="B252:D252"/>
    <mergeCell ref="A262:G262"/>
    <mergeCell ref="B263:D263"/>
    <mergeCell ref="E265:G265"/>
    <mergeCell ref="E213:G213"/>
    <mergeCell ref="B216:D216"/>
    <mergeCell ref="C246:D246"/>
    <mergeCell ref="E219:G219"/>
    <mergeCell ref="B224:D224"/>
    <mergeCell ref="E225:G225"/>
    <mergeCell ref="E233:G233"/>
    <mergeCell ref="E240:G240"/>
    <mergeCell ref="A211:G211"/>
    <mergeCell ref="C235:D235"/>
    <mergeCell ref="E243:G243"/>
    <mergeCell ref="B187:D187"/>
    <mergeCell ref="A195:G195"/>
    <mergeCell ref="A197:G197"/>
    <mergeCell ref="F207:F209"/>
    <mergeCell ref="G207:G209"/>
    <mergeCell ref="B201:D201"/>
    <mergeCell ref="E201:G202"/>
    <mergeCell ref="E189:G189"/>
    <mergeCell ref="B178:D178"/>
    <mergeCell ref="B179:D179"/>
    <mergeCell ref="E180:G180"/>
    <mergeCell ref="F181:F182"/>
    <mergeCell ref="G181:G182"/>
    <mergeCell ref="E206:G206"/>
    <mergeCell ref="E183:G183"/>
    <mergeCell ref="F203:F205"/>
    <mergeCell ref="G203:G205"/>
    <mergeCell ref="A199:G199"/>
    <mergeCell ref="B200:D200"/>
    <mergeCell ref="B153:D153"/>
    <mergeCell ref="C142:D142"/>
    <mergeCell ref="E134:G134"/>
    <mergeCell ref="B138:D138"/>
    <mergeCell ref="B139:D139"/>
    <mergeCell ref="B134:D134"/>
    <mergeCell ref="F141:F143"/>
    <mergeCell ref="G141:G143"/>
    <mergeCell ref="B152:D152"/>
    <mergeCell ref="B145:D145"/>
    <mergeCell ref="B151:D151"/>
    <mergeCell ref="B144:D144"/>
    <mergeCell ref="B171:D171"/>
    <mergeCell ref="E171:G171"/>
    <mergeCell ref="B154:D154"/>
    <mergeCell ref="B158:D158"/>
    <mergeCell ref="B164:D164"/>
    <mergeCell ref="B163:D163"/>
    <mergeCell ref="B170:D170"/>
    <mergeCell ref="B166:D166"/>
    <mergeCell ref="E166:G166"/>
    <mergeCell ref="B127:D127"/>
    <mergeCell ref="B124:D124"/>
    <mergeCell ref="B116:D116"/>
    <mergeCell ref="B123:D123"/>
    <mergeCell ref="B102:D102"/>
    <mergeCell ref="B109:D109"/>
    <mergeCell ref="B129:D129"/>
    <mergeCell ref="B125:D125"/>
    <mergeCell ref="E140:G140"/>
    <mergeCell ref="B105:D105"/>
    <mergeCell ref="E106:G106"/>
    <mergeCell ref="F119:F120"/>
    <mergeCell ref="G119:G120"/>
    <mergeCell ref="F103:F104"/>
    <mergeCell ref="G103:G104"/>
    <mergeCell ref="E111:G111"/>
    <mergeCell ref="B131:D131"/>
    <mergeCell ref="B115:D115"/>
    <mergeCell ref="E131:G131"/>
    <mergeCell ref="E118:G118"/>
    <mergeCell ref="E102:G102"/>
    <mergeCell ref="C99:D99"/>
    <mergeCell ref="C100:D100"/>
    <mergeCell ref="B69:D69"/>
    <mergeCell ref="B93:D93"/>
    <mergeCell ref="B85:D85"/>
    <mergeCell ref="A86:E86"/>
    <mergeCell ref="B72:D72"/>
    <mergeCell ref="E98:G98"/>
    <mergeCell ref="B91:D91"/>
    <mergeCell ref="E74:G74"/>
    <mergeCell ref="B80:D80"/>
    <mergeCell ref="E81:G81"/>
    <mergeCell ref="B84:D84"/>
    <mergeCell ref="E94:G94"/>
    <mergeCell ref="C77:D77"/>
    <mergeCell ref="C76:D76"/>
    <mergeCell ref="B73:D73"/>
    <mergeCell ref="C78:D78"/>
    <mergeCell ref="C79:D79"/>
    <mergeCell ref="G54:G55"/>
    <mergeCell ref="E56:G56"/>
    <mergeCell ref="E23:G23"/>
    <mergeCell ref="A39:D39"/>
    <mergeCell ref="E69:G69"/>
    <mergeCell ref="E47:G47"/>
    <mergeCell ref="E67:G67"/>
    <mergeCell ref="E33:G33"/>
    <mergeCell ref="E50:G50"/>
    <mergeCell ref="C58:D58"/>
    <mergeCell ref="F54:F55"/>
    <mergeCell ref="B6:D6"/>
    <mergeCell ref="B7:D7"/>
    <mergeCell ref="B8:D8"/>
    <mergeCell ref="B18:D18"/>
    <mergeCell ref="B32:D32"/>
    <mergeCell ref="B44:D44"/>
    <mergeCell ref="F51:F52"/>
    <mergeCell ref="E53:G53"/>
    <mergeCell ref="A9:G9"/>
    <mergeCell ref="E11:G11"/>
    <mergeCell ref="A19:D19"/>
    <mergeCell ref="C15:D15"/>
    <mergeCell ref="B10:D10"/>
    <mergeCell ref="G51:G52"/>
    <mergeCell ref="B394:D394"/>
    <mergeCell ref="B395:D395"/>
    <mergeCell ref="G416:G418"/>
    <mergeCell ref="B400:D400"/>
    <mergeCell ref="B413:D413"/>
    <mergeCell ref="E425:G425"/>
    <mergeCell ref="F426:F427"/>
    <mergeCell ref="B401:D401"/>
    <mergeCell ref="E404:G404"/>
    <mergeCell ref="B596:D596"/>
    <mergeCell ref="E559:G559"/>
    <mergeCell ref="E565:G565"/>
    <mergeCell ref="E569:G569"/>
    <mergeCell ref="C570:D570"/>
    <mergeCell ref="C571:D571"/>
    <mergeCell ref="B524:D524"/>
    <mergeCell ref="E524:G524"/>
    <mergeCell ref="F525:F527"/>
    <mergeCell ref="G525:G527"/>
    <mergeCell ref="F583:F584"/>
    <mergeCell ref="G583:G584"/>
    <mergeCell ref="F566:F567"/>
    <mergeCell ref="G566:G567"/>
    <mergeCell ref="E547:G547"/>
    <mergeCell ref="C525:D525"/>
    <mergeCell ref="C526:D526"/>
    <mergeCell ref="E582:G582"/>
    <mergeCell ref="E543:G543"/>
    <mergeCell ref="E538:G538"/>
    <mergeCell ref="B512:D512"/>
    <mergeCell ref="B513:D513"/>
    <mergeCell ref="B519:D519"/>
    <mergeCell ref="E520:G520"/>
    <mergeCell ref="E408:G409"/>
    <mergeCell ref="E490:G490"/>
    <mergeCell ref="B430:D430"/>
    <mergeCell ref="B432:D432"/>
    <mergeCell ref="E433:G433"/>
    <mergeCell ref="B438:D438"/>
    <mergeCell ref="B439:D439"/>
    <mergeCell ref="B440:D440"/>
    <mergeCell ref="B443:D443"/>
    <mergeCell ref="B444:D444"/>
    <mergeCell ref="B475:D475"/>
    <mergeCell ref="B467:D467"/>
    <mergeCell ref="B471:D471"/>
    <mergeCell ref="E467:G467"/>
    <mergeCell ref="B446:D446"/>
    <mergeCell ref="B472:D472"/>
    <mergeCell ref="B489:D489"/>
    <mergeCell ref="E486:G486"/>
    <mergeCell ref="B478:D478"/>
    <mergeCell ref="E504:G504"/>
  </mergeCells>
  <conditionalFormatting sqref="F598 G595:G596 G564 F577:F579 G580:G581 G570:G574 G560:G562 G583 G566 G568 G585:G591 G533:G540 F536 F531:F533 G465:G466 G460 G454:G455 G457 G416:G451 G373:G375 G353:G359 G361:G370 G380:G383 G468:G496 G510:G515 G517:G528 G339:G341 G344:G351 G336:G337 G293:G294 G264 G268:G272 G297:G312 G274:G289 G255:G262 G195:G199 G210:G252 G161:G162 G148:G159 G137:G141 G144:G145 G134 G121:G130 G31:G32 G21:G29 G2:G9 G11:G18 G88:G102 G105:G119 G544:G545 G548:G556 G315:G333 G164:G192 G41:H85 G498:H508 G399:G403">
    <cfRule type="cellIs" dxfId="384" priority="1144" operator="equal">
      <formula>"ad"</formula>
    </cfRule>
    <cfRule type="cellIs" dxfId="383" priority="1145" operator="equal">
      <formula>"na"</formula>
    </cfRule>
    <cfRule type="cellIs" dxfId="382" priority="1146" operator="equal">
      <formula>"n/a"</formula>
    </cfRule>
    <cfRule type="cellIs" dxfId="381" priority="1147" operator="equal">
      <formula>"vf"</formula>
    </cfRule>
    <cfRule type="cellIs" dxfId="380" priority="1148" operator="equal">
      <formula>"N"</formula>
    </cfRule>
    <cfRule type="cellIs" dxfId="379" priority="1149" operator="equal">
      <formula>"Y"</formula>
    </cfRule>
  </conditionalFormatting>
  <conditionalFormatting sqref="F424 F548:F556 F413 F364:F365 F373 F508 F12:F18 F62:F64 F106:F108 F110 F137:F139 F167:F170 F172:F179 F494:F496 F521:F523 F568 F570:F574 F589:F591 F158:F159 F328 F362 F438:F442 F113:F117 F255:F260 F315:F325 F545:F546 F419 F183:F192 F68 F459">
    <cfRule type="expression" dxfId="378" priority="1136" stopIfTrue="1">
      <formula>F12=E12</formula>
    </cfRule>
    <cfRule type="cellIs" dxfId="377" priority="1137" operator="greaterThan">
      <formula>0</formula>
    </cfRule>
  </conditionalFormatting>
  <conditionalFormatting sqref="F31:F32 F24:F29">
    <cfRule type="expression" dxfId="376" priority="1126" stopIfTrue="1">
      <formula>F24=E24</formula>
    </cfRule>
    <cfRule type="cellIs" dxfId="375" priority="1127" operator="greaterThan">
      <formula>0</formula>
    </cfRule>
  </conditionalFormatting>
  <conditionalFormatting sqref="F48:F49">
    <cfRule type="expression" dxfId="374" priority="1098" stopIfTrue="1">
      <formula>F48=E48</formula>
    </cfRule>
    <cfRule type="cellIs" dxfId="373" priority="1099" operator="greaterThan">
      <formula>0</formula>
    </cfRule>
  </conditionalFormatting>
  <conditionalFormatting sqref="F57:F59">
    <cfRule type="expression" dxfId="372" priority="1094" stopIfTrue="1">
      <formula>F57=E57</formula>
    </cfRule>
    <cfRule type="cellIs" dxfId="371" priority="1095" operator="greaterThan">
      <formula>0</formula>
    </cfRule>
  </conditionalFormatting>
  <conditionalFormatting sqref="F70:F73">
    <cfRule type="expression" dxfId="370" priority="1078" stopIfTrue="1">
      <formula>F70=E70</formula>
    </cfRule>
    <cfRule type="cellIs" dxfId="369" priority="1079" operator="greaterThan">
      <formula>0</formula>
    </cfRule>
  </conditionalFormatting>
  <conditionalFormatting sqref="F75:F80">
    <cfRule type="expression" dxfId="368" priority="1076" stopIfTrue="1">
      <formula>F75=E75</formula>
    </cfRule>
    <cfRule type="cellIs" dxfId="367" priority="1077" operator="greaterThan">
      <formula>0</formula>
    </cfRule>
  </conditionalFormatting>
  <conditionalFormatting sqref="F82:F85">
    <cfRule type="expression" dxfId="366" priority="1074" stopIfTrue="1">
      <formula>F82=E82</formula>
    </cfRule>
    <cfRule type="cellIs" dxfId="365" priority="1075" operator="greaterThan">
      <formula>0</formula>
    </cfRule>
  </conditionalFormatting>
  <conditionalFormatting sqref="F583 F181:F182 F54:F55 F339:F341">
    <cfRule type="cellIs" dxfId="364" priority="1070" stopIfTrue="1" operator="between">
      <formula>2</formula>
      <formula>3</formula>
    </cfRule>
    <cfRule type="cellIs" dxfId="363" priority="1071" operator="greaterThan">
      <formula>0</formula>
    </cfRule>
  </conditionalFormatting>
  <conditionalFormatting sqref="F51:F52 F54:F55">
    <cfRule type="cellIs" dxfId="362" priority="1067" stopIfTrue="1" operator="equal">
      <formula>3</formula>
    </cfRule>
    <cfRule type="cellIs" dxfId="361" priority="1068" stopIfTrue="1" operator="equal">
      <formula>1</formula>
    </cfRule>
    <cfRule type="cellIs" dxfId="360" priority="1069" operator="greaterThan">
      <formula>0</formula>
    </cfRule>
  </conditionalFormatting>
  <conditionalFormatting sqref="F109">
    <cfRule type="expression" dxfId="359" priority="1052" stopIfTrue="1">
      <formula>F109=E109</formula>
    </cfRule>
    <cfRule type="cellIs" dxfId="358" priority="1053" operator="greaterThan">
      <formula>0</formula>
    </cfRule>
  </conditionalFormatting>
  <conditionalFormatting sqref="F134">
    <cfRule type="expression" dxfId="357" priority="1040" stopIfTrue="1">
      <formula>F134=E134</formula>
    </cfRule>
    <cfRule type="cellIs" dxfId="356" priority="1041" operator="greaterThan">
      <formula>0</formula>
    </cfRule>
  </conditionalFormatting>
  <conditionalFormatting sqref="F144:F145">
    <cfRule type="expression" dxfId="355" priority="1036" stopIfTrue="1">
      <formula>F144=E144</formula>
    </cfRule>
    <cfRule type="cellIs" dxfId="354" priority="1037" operator="greaterThan">
      <formula>0</formula>
    </cfRule>
  </conditionalFormatting>
  <conditionalFormatting sqref="F525:F527 F426:F427 F119">
    <cfRule type="cellIs" dxfId="353" priority="1034" stopIfTrue="1" operator="between">
      <formula>1</formula>
      <formula>2</formula>
    </cfRule>
    <cfRule type="cellIs" dxfId="352" priority="1035" operator="greaterThan">
      <formula>0</formula>
    </cfRule>
  </conditionalFormatting>
  <conditionalFormatting sqref="F251">
    <cfRule type="expression" dxfId="351" priority="1002" stopIfTrue="1">
      <formula>F251=E251</formula>
    </cfRule>
    <cfRule type="cellIs" dxfId="350" priority="1003" operator="greaterThan">
      <formula>0</formula>
    </cfRule>
  </conditionalFormatting>
  <conditionalFormatting sqref="F336:F337">
    <cfRule type="expression" dxfId="349" priority="994" stopIfTrue="1">
      <formula>F336=E336</formula>
    </cfRule>
    <cfRule type="cellIs" dxfId="348" priority="995" operator="greaterThan">
      <formula>0</formula>
    </cfRule>
  </conditionalFormatting>
  <conditionalFormatting sqref="F357:F359">
    <cfRule type="expression" dxfId="347" priority="986" stopIfTrue="1">
      <formula>F357=E357</formula>
    </cfRule>
    <cfRule type="cellIs" dxfId="346" priority="987" operator="greaterThan">
      <formula>0</formula>
    </cfRule>
  </conditionalFormatting>
  <conditionalFormatting sqref="F367:F370">
    <cfRule type="expression" dxfId="345" priority="976" stopIfTrue="1">
      <formula>F367=E367</formula>
    </cfRule>
    <cfRule type="cellIs" dxfId="344" priority="977" operator="greaterThan">
      <formula>0</formula>
    </cfRule>
  </conditionalFormatting>
  <conditionalFormatting sqref="F344 F333">
    <cfRule type="cellIs" dxfId="343" priority="966" stopIfTrue="1" operator="between">
      <formula>3</formula>
      <formula>4</formula>
    </cfRule>
    <cfRule type="cellIs" dxfId="342" priority="967" operator="greaterThan">
      <formula>0</formula>
    </cfRule>
  </conditionalFormatting>
  <conditionalFormatting sqref="F503 F330:F331 F308">
    <cfRule type="cellIs" dxfId="341" priority="960" stopIfTrue="1" operator="equal">
      <formula>2</formula>
    </cfRule>
    <cfRule type="cellIs" dxfId="340" priority="961" operator="greaterThan">
      <formula>0</formula>
    </cfRule>
  </conditionalFormatting>
  <conditionalFormatting sqref="F423">
    <cfRule type="expression" dxfId="339" priority="940" stopIfTrue="1">
      <formula>F423=E423</formula>
    </cfRule>
    <cfRule type="cellIs" dxfId="338" priority="941" operator="greaterThan">
      <formula>0</formula>
    </cfRule>
  </conditionalFormatting>
  <conditionalFormatting sqref="F443:F445">
    <cfRule type="expression" dxfId="337" priority="936" stopIfTrue="1">
      <formula>F443=E443</formula>
    </cfRule>
    <cfRule type="cellIs" dxfId="336" priority="937" operator="greaterThan">
      <formula>0</formula>
    </cfRule>
  </conditionalFormatting>
  <conditionalFormatting sqref="F446">
    <cfRule type="expression" dxfId="335" priority="934" stopIfTrue="1">
      <formula>F446=E446</formula>
    </cfRule>
    <cfRule type="cellIs" dxfId="334" priority="935" operator="greaterThan">
      <formula>0</formula>
    </cfRule>
  </conditionalFormatting>
  <conditionalFormatting sqref="F448:F451">
    <cfRule type="expression" dxfId="333" priority="932" stopIfTrue="1">
      <formula>F448=E448</formula>
    </cfRule>
    <cfRule type="cellIs" dxfId="332" priority="933" operator="greaterThan">
      <formula>0</formula>
    </cfRule>
  </conditionalFormatting>
  <conditionalFormatting sqref="F484:F489 F479:F482">
    <cfRule type="expression" dxfId="331" priority="926" stopIfTrue="1">
      <formula>F479=E479</formula>
    </cfRule>
    <cfRule type="cellIs" dxfId="330" priority="927" operator="greaterThan">
      <formula>0</formula>
    </cfRule>
  </conditionalFormatting>
  <conditionalFormatting sqref="F491:F493">
    <cfRule type="expression" dxfId="329" priority="924" stopIfTrue="1">
      <formula>F491=E491</formula>
    </cfRule>
    <cfRule type="cellIs" dxfId="328" priority="925" operator="greaterThan">
      <formula>0</formula>
    </cfRule>
  </conditionalFormatting>
  <conditionalFormatting sqref="F519">
    <cfRule type="expression" dxfId="327" priority="918" stopIfTrue="1">
      <formula>F519=E519</formula>
    </cfRule>
    <cfRule type="cellIs" dxfId="326" priority="919" operator="greaterThan">
      <formula>0</formula>
    </cfRule>
  </conditionalFormatting>
  <conditionalFormatting sqref="F528">
    <cfRule type="expression" dxfId="325" priority="910" stopIfTrue="1">
      <formula>F528=E528</formula>
    </cfRule>
    <cfRule type="cellIs" dxfId="324" priority="911" operator="greaterThan">
      <formula>0</formula>
    </cfRule>
  </conditionalFormatting>
  <conditionalFormatting sqref="F410:F412">
    <cfRule type="cellIs" dxfId="323" priority="909" operator="notEqual">
      <formula>0</formula>
    </cfRule>
  </conditionalFormatting>
  <conditionalFormatting sqref="F505:F507">
    <cfRule type="cellIs" dxfId="322" priority="902" stopIfTrue="1" operator="between">
      <formula>3</formula>
      <formula>5</formula>
    </cfRule>
    <cfRule type="cellIs" dxfId="321" priority="903" operator="greaterThan">
      <formula>0</formula>
    </cfRule>
  </conditionalFormatting>
  <conditionalFormatting sqref="F566">
    <cfRule type="cellIs" dxfId="320" priority="715" stopIfTrue="1" operator="equal">
      <formula>5</formula>
    </cfRule>
    <cfRule type="cellIs" dxfId="319" priority="716" stopIfTrue="1" operator="equal">
      <formula>2</formula>
    </cfRule>
    <cfRule type="cellIs" dxfId="318" priority="717" operator="greaterThan">
      <formula>0</formula>
    </cfRule>
  </conditionalFormatting>
  <conditionalFormatting sqref="F585">
    <cfRule type="expression" dxfId="317" priority="705" stopIfTrue="1">
      <formula>F585=E585</formula>
    </cfRule>
    <cfRule type="cellIs" dxfId="316" priority="706" operator="greaterThan">
      <formula>0</formula>
    </cfRule>
  </conditionalFormatting>
  <conditionalFormatting sqref="F588">
    <cfRule type="expression" dxfId="315" priority="703" stopIfTrue="1">
      <formula>F588=E588</formula>
    </cfRule>
    <cfRule type="cellIs" dxfId="314" priority="704" operator="greaterThan">
      <formula>0</formula>
    </cfRule>
  </conditionalFormatting>
  <conditionalFormatting sqref="F596">
    <cfRule type="cellIs" dxfId="313" priority="674" stopIfTrue="1" operator="greaterThan">
      <formula>0</formula>
    </cfRule>
  </conditionalFormatting>
  <conditionalFormatting sqref="F255:F256">
    <cfRule type="expression" dxfId="312" priority="597" stopIfTrue="1">
      <formula>F255=E255</formula>
    </cfRule>
    <cfRule type="cellIs" dxfId="311" priority="598" operator="greaterThan">
      <formula>0</formula>
    </cfRule>
  </conditionalFormatting>
  <conditionalFormatting sqref="F255:F256">
    <cfRule type="expression" dxfId="310" priority="595" stopIfTrue="1">
      <formula>F255=E255</formula>
    </cfRule>
    <cfRule type="cellIs" dxfId="309" priority="596" operator="greaterThan">
      <formula>0</formula>
    </cfRule>
  </conditionalFormatting>
  <conditionalFormatting sqref="F255:F256">
    <cfRule type="expression" dxfId="308" priority="593" stopIfTrue="1">
      <formula>F255=E255</formula>
    </cfRule>
    <cfRule type="cellIs" dxfId="307" priority="594" operator="greaterThan">
      <formula>0</formula>
    </cfRule>
  </conditionalFormatting>
  <conditionalFormatting sqref="F258:F259">
    <cfRule type="expression" dxfId="306" priority="591" stopIfTrue="1">
      <formula>F258=E258</formula>
    </cfRule>
    <cfRule type="cellIs" dxfId="305" priority="592" operator="greaterThan">
      <formula>0</formula>
    </cfRule>
  </conditionalFormatting>
  <conditionalFormatting sqref="F258:F259">
    <cfRule type="expression" dxfId="304" priority="589" stopIfTrue="1">
      <formula>F258=E258</formula>
    </cfRule>
    <cfRule type="cellIs" dxfId="303" priority="590" operator="greaterThan">
      <formula>0</formula>
    </cfRule>
  </conditionalFormatting>
  <conditionalFormatting sqref="F258:F259">
    <cfRule type="expression" dxfId="302" priority="587" stopIfTrue="1">
      <formula>F258=E258</formula>
    </cfRule>
    <cfRule type="cellIs" dxfId="301" priority="588" operator="greaterThan">
      <formula>0</formula>
    </cfRule>
  </conditionalFormatting>
  <conditionalFormatting sqref="F517">
    <cfRule type="expression" dxfId="300" priority="577" stopIfTrue="1">
      <formula>F517=E517</formula>
    </cfRule>
    <cfRule type="cellIs" dxfId="299" priority="578" operator="greaterThan">
      <formula>0</formula>
    </cfRule>
  </conditionalFormatting>
  <conditionalFormatting sqref="F517">
    <cfRule type="expression" dxfId="298" priority="575" stopIfTrue="1">
      <formula>F517=E517</formula>
    </cfRule>
    <cfRule type="cellIs" dxfId="297" priority="576" operator="greaterThan">
      <formula>0</formula>
    </cfRule>
  </conditionalFormatting>
  <conditionalFormatting sqref="F517">
    <cfRule type="expression" dxfId="296" priority="573" stopIfTrue="1">
      <formula>F517=E517</formula>
    </cfRule>
    <cfRule type="cellIs" dxfId="295" priority="574" operator="greaterThan">
      <formula>0</formula>
    </cfRule>
  </conditionalFormatting>
  <conditionalFormatting sqref="F517">
    <cfRule type="expression" dxfId="294" priority="571" stopIfTrue="1">
      <formula>F517=E517</formula>
    </cfRule>
    <cfRule type="cellIs" dxfId="293" priority="572" operator="greaterThan">
      <formula>0</formula>
    </cfRule>
  </conditionalFormatting>
  <conditionalFormatting sqref="F113">
    <cfRule type="expression" dxfId="292" priority="541" stopIfTrue="1">
      <formula>F113=E113</formula>
    </cfRule>
    <cfRule type="cellIs" dxfId="291" priority="542" operator="greaterThan">
      <formula>0</formula>
    </cfRule>
  </conditionalFormatting>
  <conditionalFormatting sqref="F252">
    <cfRule type="expression" dxfId="290" priority="533" stopIfTrue="1">
      <formula>F252=E252</formula>
    </cfRule>
    <cfRule type="cellIs" dxfId="289" priority="534" operator="greaterThan">
      <formula>0</formula>
    </cfRule>
  </conditionalFormatting>
  <conditionalFormatting sqref="F326:F327">
    <cfRule type="expression" dxfId="288" priority="523" stopIfTrue="1">
      <formula>F326=E326</formula>
    </cfRule>
    <cfRule type="cellIs" dxfId="287" priority="524" operator="greaterThan">
      <formula>0</formula>
    </cfRule>
  </conditionalFormatting>
  <conditionalFormatting sqref="F327">
    <cfRule type="expression" dxfId="286" priority="515" stopIfTrue="1">
      <formula>F327=E327</formula>
    </cfRule>
    <cfRule type="cellIs" dxfId="285" priority="516" operator="greaterThan">
      <formula>0</formula>
    </cfRule>
  </conditionalFormatting>
  <conditionalFormatting sqref="F328">
    <cfRule type="expression" dxfId="284" priority="513" stopIfTrue="1">
      <formula>F328=E328</formula>
    </cfRule>
    <cfRule type="cellIs" dxfId="283" priority="514" operator="greaterThan">
      <formula>0</formula>
    </cfRule>
  </conditionalFormatting>
  <conditionalFormatting sqref="F328">
    <cfRule type="expression" dxfId="282" priority="511" stopIfTrue="1">
      <formula>F328=E328</formula>
    </cfRule>
    <cfRule type="cellIs" dxfId="281" priority="512" operator="greaterThan">
      <formula>0</formula>
    </cfRule>
  </conditionalFormatting>
  <conditionalFormatting sqref="F353">
    <cfRule type="cellIs" dxfId="280" priority="510" operator="greaterThan">
      <formula>0</formula>
    </cfRule>
  </conditionalFormatting>
  <conditionalFormatting sqref="F361">
    <cfRule type="expression" dxfId="279" priority="499" stopIfTrue="1">
      <formula>F361=E361</formula>
    </cfRule>
    <cfRule type="cellIs" dxfId="278" priority="500" operator="greaterThan">
      <formula>0</formula>
    </cfRule>
  </conditionalFormatting>
  <conditionalFormatting sqref="F111:F112">
    <cfRule type="expression" dxfId="261" priority="395" stopIfTrue="1">
      <formula>F111=E111</formula>
    </cfRule>
    <cfRule type="cellIs" dxfId="260" priority="396" operator="greaterThan">
      <formula>0</formula>
    </cfRule>
  </conditionalFormatting>
  <conditionalFormatting sqref="F111:F112">
    <cfRule type="expression" dxfId="259" priority="393" stopIfTrue="1">
      <formula>F111=E111</formula>
    </cfRule>
    <cfRule type="cellIs" dxfId="258" priority="394" operator="greaterThan">
      <formula>0</formula>
    </cfRule>
  </conditionalFormatting>
  <conditionalFormatting sqref="F113">
    <cfRule type="expression" dxfId="257" priority="391" stopIfTrue="1">
      <formula>F113=E113</formula>
    </cfRule>
    <cfRule type="cellIs" dxfId="256" priority="392" operator="greaterThan">
      <formula>0</formula>
    </cfRule>
  </conditionalFormatting>
  <conditionalFormatting sqref="F111">
    <cfRule type="expression" dxfId="255" priority="389" stopIfTrue="1">
      <formula>F111=E111</formula>
    </cfRule>
    <cfRule type="cellIs" dxfId="254" priority="390" operator="greaterThan">
      <formula>0</formula>
    </cfRule>
  </conditionalFormatting>
  <conditionalFormatting sqref="F184:F186">
    <cfRule type="expression" dxfId="253" priority="381" stopIfTrue="1">
      <formula>F184=E184</formula>
    </cfRule>
    <cfRule type="cellIs" dxfId="252" priority="382" operator="greaterThan">
      <formula>0</formula>
    </cfRule>
  </conditionalFormatting>
  <conditionalFormatting sqref="F544">
    <cfRule type="expression" dxfId="251" priority="367" stopIfTrue="1">
      <formula>F544=E544</formula>
    </cfRule>
    <cfRule type="cellIs" dxfId="250" priority="368" operator="greaterThan">
      <formula>0</formula>
    </cfRule>
  </conditionalFormatting>
  <conditionalFormatting sqref="F483">
    <cfRule type="expression" dxfId="249" priority="365" stopIfTrue="1">
      <formula>F483=E483</formula>
    </cfRule>
    <cfRule type="cellIs" dxfId="248" priority="366" operator="greaterThan">
      <formula>0</formula>
    </cfRule>
  </conditionalFormatting>
  <conditionalFormatting sqref="F497">
    <cfRule type="expression" dxfId="247" priority="363" stopIfTrue="1">
      <formula>F497=E497</formula>
    </cfRule>
    <cfRule type="cellIs" dxfId="246" priority="364" operator="greaterThan">
      <formula>0</formula>
    </cfRule>
  </conditionalFormatting>
  <conditionalFormatting sqref="F10">
    <cfRule type="expression" dxfId="245" priority="361" stopIfTrue="1">
      <formula>F10=E10</formula>
    </cfRule>
    <cfRule type="cellIs" dxfId="244" priority="362" operator="greaterThan">
      <formula>0</formula>
    </cfRule>
  </conditionalFormatting>
  <conditionalFormatting sqref="F12:F18">
    <cfRule type="expression" dxfId="243" priority="359" stopIfTrue="1">
      <formula>F12=E12</formula>
    </cfRule>
    <cfRule type="cellIs" dxfId="242" priority="360" operator="greaterThan">
      <formula>0</formula>
    </cfRule>
  </conditionalFormatting>
  <conditionalFormatting sqref="F30">
    <cfRule type="expression" dxfId="241" priority="357" stopIfTrue="1">
      <formula>F30=E30</formula>
    </cfRule>
    <cfRule type="cellIs" dxfId="240" priority="358" operator="greaterThan">
      <formula>0</formula>
    </cfRule>
  </conditionalFormatting>
  <conditionalFormatting sqref="F34:F38">
    <cfRule type="cellIs" dxfId="239" priority="355" stopIfTrue="1" operator="between">
      <formula>1</formula>
      <formula>3</formula>
    </cfRule>
    <cfRule type="cellIs" dxfId="238" priority="356" operator="greaterThan">
      <formula>0</formula>
    </cfRule>
  </conditionalFormatting>
  <conditionalFormatting sqref="F103:F105">
    <cfRule type="cellIs" dxfId="237" priority="353" stopIfTrue="1" operator="between">
      <formula>1</formula>
      <formula>2</formula>
    </cfRule>
    <cfRule type="cellIs" dxfId="236" priority="354" operator="greaterThan">
      <formula>0</formula>
    </cfRule>
  </conditionalFormatting>
  <conditionalFormatting sqref="F132:F133">
    <cfRule type="expression" dxfId="235" priority="351" stopIfTrue="1">
      <formula>F132=E132</formula>
    </cfRule>
    <cfRule type="cellIs" dxfId="234" priority="352" operator="greaterThan">
      <formula>0</formula>
    </cfRule>
  </conditionalFormatting>
  <conditionalFormatting sqref="F135:F136">
    <cfRule type="expression" dxfId="233" priority="349" stopIfTrue="1">
      <formula>F135=E135</formula>
    </cfRule>
    <cfRule type="cellIs" dxfId="232" priority="350" operator="greaterThan">
      <formula>0</formula>
    </cfRule>
  </conditionalFormatting>
  <conditionalFormatting sqref="F141:F143">
    <cfRule type="cellIs" dxfId="231" priority="347" stopIfTrue="1" operator="between">
      <formula>2</formula>
      <formula>3</formula>
    </cfRule>
    <cfRule type="cellIs" dxfId="230" priority="348" operator="greaterThan">
      <formula>0</formula>
    </cfRule>
  </conditionalFormatting>
  <conditionalFormatting sqref="F160">
    <cfRule type="expression" dxfId="229" priority="345" stopIfTrue="1">
      <formula>F160=E160</formula>
    </cfRule>
    <cfRule type="cellIs" dxfId="228" priority="346" operator="greaterThan">
      <formula>0</formula>
    </cfRule>
  </conditionalFormatting>
  <conditionalFormatting sqref="F266:F267">
    <cfRule type="expression" dxfId="227" priority="343" stopIfTrue="1">
      <formula>F266=E266</formula>
    </cfRule>
    <cfRule type="cellIs" dxfId="226" priority="344" operator="greaterThan">
      <formula>0</formula>
    </cfRule>
  </conditionalFormatting>
  <conditionalFormatting sqref="F266:F267">
    <cfRule type="expression" dxfId="225" priority="341" stopIfTrue="1">
      <formula>F266=E266</formula>
    </cfRule>
    <cfRule type="cellIs" dxfId="224" priority="342" operator="greaterThan">
      <formula>0</formula>
    </cfRule>
  </conditionalFormatting>
  <conditionalFormatting sqref="F266:F267">
    <cfRule type="expression" dxfId="223" priority="339" stopIfTrue="1">
      <formula>F266=E266</formula>
    </cfRule>
    <cfRule type="cellIs" dxfId="222" priority="340" operator="greaterThan">
      <formula>0</formula>
    </cfRule>
  </conditionalFormatting>
  <conditionalFormatting sqref="F266:F267">
    <cfRule type="expression" dxfId="221" priority="337" stopIfTrue="1">
      <formula>F266=E266</formula>
    </cfRule>
    <cfRule type="cellIs" dxfId="220" priority="338" operator="greaterThan">
      <formula>0</formula>
    </cfRule>
  </conditionalFormatting>
  <conditionalFormatting sqref="F288:F289">
    <cfRule type="expression" dxfId="219" priority="335" stopIfTrue="1">
      <formula>F288=E288</formula>
    </cfRule>
    <cfRule type="cellIs" dxfId="218" priority="336" operator="greaterThan">
      <formula>0</formula>
    </cfRule>
  </conditionalFormatting>
  <conditionalFormatting sqref="F288:F289">
    <cfRule type="expression" dxfId="217" priority="333" stopIfTrue="1">
      <formula>F288=E288</formula>
    </cfRule>
    <cfRule type="cellIs" dxfId="216" priority="334" operator="greaterThan">
      <formula>0</formula>
    </cfRule>
  </conditionalFormatting>
  <conditionalFormatting sqref="F288:F289">
    <cfRule type="expression" dxfId="215" priority="331" stopIfTrue="1">
      <formula>F288=E288</formula>
    </cfRule>
    <cfRule type="cellIs" dxfId="214" priority="332" operator="greaterThan">
      <formula>0</formula>
    </cfRule>
  </conditionalFormatting>
  <conditionalFormatting sqref="F288:F289">
    <cfRule type="expression" dxfId="213" priority="329" stopIfTrue="1">
      <formula>F288=E288</formula>
    </cfRule>
    <cfRule type="cellIs" dxfId="212" priority="330" operator="greaterThan">
      <formula>0</formula>
    </cfRule>
  </conditionalFormatting>
  <conditionalFormatting sqref="F292">
    <cfRule type="expression" dxfId="211" priority="327" stopIfTrue="1">
      <formula>F292=E292</formula>
    </cfRule>
    <cfRule type="cellIs" dxfId="210" priority="328" operator="greaterThan">
      <formula>0</formula>
    </cfRule>
  </conditionalFormatting>
  <conditionalFormatting sqref="F292">
    <cfRule type="expression" dxfId="209" priority="325" stopIfTrue="1">
      <formula>F292=E292</formula>
    </cfRule>
    <cfRule type="cellIs" dxfId="208" priority="326" operator="greaterThan">
      <formula>0</formula>
    </cfRule>
  </conditionalFormatting>
  <conditionalFormatting sqref="F292">
    <cfRule type="expression" dxfId="207" priority="323" stopIfTrue="1">
      <formula>F292=E292</formula>
    </cfRule>
    <cfRule type="cellIs" dxfId="206" priority="324" operator="greaterThan">
      <formula>0</formula>
    </cfRule>
  </conditionalFormatting>
  <conditionalFormatting sqref="F292">
    <cfRule type="expression" dxfId="205" priority="321" stopIfTrue="1">
      <formula>F292=E292</formula>
    </cfRule>
    <cfRule type="cellIs" dxfId="204" priority="322" operator="greaterThan">
      <formula>0</formula>
    </cfRule>
  </conditionalFormatting>
  <conditionalFormatting sqref="F293:F294">
    <cfRule type="expression" dxfId="203" priority="319" stopIfTrue="1">
      <formula>F293=E293</formula>
    </cfRule>
    <cfRule type="cellIs" dxfId="202" priority="320" operator="greaterThan">
      <formula>0</formula>
    </cfRule>
  </conditionalFormatting>
  <conditionalFormatting sqref="F293:F294">
    <cfRule type="expression" dxfId="201" priority="317" stopIfTrue="1">
      <formula>F293=E293</formula>
    </cfRule>
    <cfRule type="cellIs" dxfId="200" priority="318" operator="greaterThan">
      <formula>0</formula>
    </cfRule>
  </conditionalFormatting>
  <conditionalFormatting sqref="F293:F294">
    <cfRule type="expression" dxfId="199" priority="315" stopIfTrue="1">
      <formula>F293=E293</formula>
    </cfRule>
    <cfRule type="cellIs" dxfId="198" priority="316" operator="greaterThan">
      <formula>0</formula>
    </cfRule>
  </conditionalFormatting>
  <conditionalFormatting sqref="F293:F294">
    <cfRule type="expression" dxfId="197" priority="313" stopIfTrue="1">
      <formula>F293=E293</formula>
    </cfRule>
    <cfRule type="cellIs" dxfId="196" priority="314" operator="greaterThan">
      <formula>0</formula>
    </cfRule>
  </conditionalFormatting>
  <conditionalFormatting sqref="F297:F299">
    <cfRule type="expression" dxfId="195" priority="311" stopIfTrue="1">
      <formula>F297=E297</formula>
    </cfRule>
    <cfRule type="cellIs" dxfId="194" priority="312" operator="greaterThan">
      <formula>0</formula>
    </cfRule>
  </conditionalFormatting>
  <conditionalFormatting sqref="F297:F299">
    <cfRule type="expression" dxfId="193" priority="309" stopIfTrue="1">
      <formula>F297=E297</formula>
    </cfRule>
    <cfRule type="cellIs" dxfId="192" priority="310" operator="greaterThan">
      <formula>0</formula>
    </cfRule>
  </conditionalFormatting>
  <conditionalFormatting sqref="F297:F299">
    <cfRule type="expression" dxfId="191" priority="307" stopIfTrue="1">
      <formula>F297=E297</formula>
    </cfRule>
    <cfRule type="cellIs" dxfId="190" priority="308" operator="greaterThan">
      <formula>0</formula>
    </cfRule>
  </conditionalFormatting>
  <conditionalFormatting sqref="F297:F299">
    <cfRule type="expression" dxfId="189" priority="305" stopIfTrue="1">
      <formula>F297=E297</formula>
    </cfRule>
    <cfRule type="cellIs" dxfId="188" priority="306" operator="greaterThan">
      <formula>0</formula>
    </cfRule>
  </conditionalFormatting>
  <conditionalFormatting sqref="F301:F304">
    <cfRule type="expression" dxfId="187" priority="303" stopIfTrue="1">
      <formula>F301=E301</formula>
    </cfRule>
    <cfRule type="cellIs" dxfId="186" priority="304" operator="greaterThan">
      <formula>0</formula>
    </cfRule>
  </conditionalFormatting>
  <conditionalFormatting sqref="F301:F304">
    <cfRule type="expression" dxfId="185" priority="301" stopIfTrue="1">
      <formula>F301=E301</formula>
    </cfRule>
    <cfRule type="cellIs" dxfId="184" priority="302" operator="greaterThan">
      <formula>0</formula>
    </cfRule>
  </conditionalFormatting>
  <conditionalFormatting sqref="F301:F304">
    <cfRule type="expression" dxfId="183" priority="299" stopIfTrue="1">
      <formula>F301=E301</formula>
    </cfRule>
    <cfRule type="cellIs" dxfId="182" priority="300" operator="greaterThan">
      <formula>0</formula>
    </cfRule>
  </conditionalFormatting>
  <conditionalFormatting sqref="F301:F304">
    <cfRule type="expression" dxfId="181" priority="297" stopIfTrue="1">
      <formula>F301=E301</formula>
    </cfRule>
    <cfRule type="cellIs" dxfId="180" priority="298" operator="greaterThan">
      <formula>0</formula>
    </cfRule>
  </conditionalFormatting>
  <conditionalFormatting sqref="F306:F308">
    <cfRule type="expression" dxfId="179" priority="295" stopIfTrue="1">
      <formula>F306=E306</formula>
    </cfRule>
    <cfRule type="cellIs" dxfId="178" priority="296" operator="greaterThan">
      <formula>0</formula>
    </cfRule>
  </conditionalFormatting>
  <conditionalFormatting sqref="F306:F308">
    <cfRule type="expression" dxfId="177" priority="293" stopIfTrue="1">
      <formula>F306=E306</formula>
    </cfRule>
    <cfRule type="cellIs" dxfId="176" priority="294" operator="greaterThan">
      <formula>0</formula>
    </cfRule>
  </conditionalFormatting>
  <conditionalFormatting sqref="F306:F308">
    <cfRule type="expression" dxfId="175" priority="291" stopIfTrue="1">
      <formula>F306=E306</formula>
    </cfRule>
    <cfRule type="cellIs" dxfId="174" priority="292" operator="greaterThan">
      <formula>0</formula>
    </cfRule>
  </conditionalFormatting>
  <conditionalFormatting sqref="F306:F308">
    <cfRule type="expression" dxfId="173" priority="289" stopIfTrue="1">
      <formula>F306=E306</formula>
    </cfRule>
    <cfRule type="cellIs" dxfId="172" priority="290" operator="greaterThan">
      <formula>0</formula>
    </cfRule>
  </conditionalFormatting>
  <conditionalFormatting sqref="F311:F312">
    <cfRule type="cellIs" dxfId="171" priority="287" stopIfTrue="1" operator="equal">
      <formula>2</formula>
    </cfRule>
    <cfRule type="cellIs" dxfId="170" priority="288" operator="greaterThan">
      <formula>0</formula>
    </cfRule>
  </conditionalFormatting>
  <conditionalFormatting sqref="F311:F312">
    <cfRule type="expression" dxfId="169" priority="285" stopIfTrue="1">
      <formula>F311=E311</formula>
    </cfRule>
    <cfRule type="cellIs" dxfId="168" priority="286" operator="greaterThan">
      <formula>0</formula>
    </cfRule>
  </conditionalFormatting>
  <conditionalFormatting sqref="F311:F312">
    <cfRule type="expression" dxfId="167" priority="283" stopIfTrue="1">
      <formula>F311=E311</formula>
    </cfRule>
    <cfRule type="cellIs" dxfId="166" priority="284" operator="greaterThan">
      <formula>0</formula>
    </cfRule>
  </conditionalFormatting>
  <conditionalFormatting sqref="F311:F312">
    <cfRule type="expression" dxfId="165" priority="281" stopIfTrue="1">
      <formula>F311=E311</formula>
    </cfRule>
    <cfRule type="cellIs" dxfId="164" priority="282" operator="greaterThan">
      <formula>0</formula>
    </cfRule>
  </conditionalFormatting>
  <conditionalFormatting sqref="F311:F312">
    <cfRule type="expression" dxfId="163" priority="279" stopIfTrue="1">
      <formula>F311=E311</formula>
    </cfRule>
    <cfRule type="cellIs" dxfId="162" priority="280" operator="greaterThan">
      <formula>0</formula>
    </cfRule>
  </conditionalFormatting>
  <conditionalFormatting sqref="F331">
    <cfRule type="expression" dxfId="161" priority="277" stopIfTrue="1">
      <formula>F331=E331</formula>
    </cfRule>
    <cfRule type="cellIs" dxfId="160" priority="278" operator="greaterThan">
      <formula>0</formula>
    </cfRule>
  </conditionalFormatting>
  <conditionalFormatting sqref="F330">
    <cfRule type="expression" dxfId="159" priority="275" stopIfTrue="1">
      <formula>F330=E330</formula>
    </cfRule>
    <cfRule type="cellIs" dxfId="158" priority="276" operator="greaterThan">
      <formula>0</formula>
    </cfRule>
  </conditionalFormatting>
  <conditionalFormatting sqref="F330">
    <cfRule type="expression" dxfId="157" priority="273" stopIfTrue="1">
      <formula>F330=E330</formula>
    </cfRule>
    <cfRule type="cellIs" dxfId="156" priority="274" operator="greaterThan">
      <formula>0</formula>
    </cfRule>
  </conditionalFormatting>
  <conditionalFormatting sqref="F331">
    <cfRule type="expression" dxfId="155" priority="271" stopIfTrue="1">
      <formula>F331=E331</formula>
    </cfRule>
    <cfRule type="cellIs" dxfId="154" priority="272" operator="greaterThan">
      <formula>0</formula>
    </cfRule>
  </conditionalFormatting>
  <conditionalFormatting sqref="F331">
    <cfRule type="expression" dxfId="153" priority="269" stopIfTrue="1">
      <formula>F331=E331</formula>
    </cfRule>
    <cfRule type="cellIs" dxfId="152" priority="270" operator="greaterThan">
      <formula>0</formula>
    </cfRule>
  </conditionalFormatting>
  <conditionalFormatting sqref="F339:F341">
    <cfRule type="expression" dxfId="151" priority="267" stopIfTrue="1">
      <formula>F339=E339</formula>
    </cfRule>
    <cfRule type="cellIs" dxfId="150" priority="268" operator="greaterThan">
      <formula>0</formula>
    </cfRule>
  </conditionalFormatting>
  <conditionalFormatting sqref="F343">
    <cfRule type="cellIs" dxfId="149" priority="265" stopIfTrue="1" operator="between">
      <formula>2</formula>
      <formula>3</formula>
    </cfRule>
    <cfRule type="cellIs" dxfId="148" priority="266" operator="greaterThan">
      <formula>0</formula>
    </cfRule>
  </conditionalFormatting>
  <conditionalFormatting sqref="F343">
    <cfRule type="expression" dxfId="147" priority="263" stopIfTrue="1">
      <formula>F343=E343</formula>
    </cfRule>
    <cfRule type="cellIs" dxfId="146" priority="264" operator="greaterThan">
      <formula>0</formula>
    </cfRule>
  </conditionalFormatting>
  <conditionalFormatting sqref="F371:F372">
    <cfRule type="expression" dxfId="145" priority="261" stopIfTrue="1">
      <formula>F371=E371</formula>
    </cfRule>
    <cfRule type="cellIs" dxfId="144" priority="262" operator="greaterThan">
      <formula>0</formula>
    </cfRule>
  </conditionalFormatting>
  <conditionalFormatting sqref="F376:F377">
    <cfRule type="expression" dxfId="143" priority="259" stopIfTrue="1">
      <formula>F376=E376</formula>
    </cfRule>
    <cfRule type="cellIs" dxfId="142" priority="260" operator="greaterThan">
      <formula>0</formula>
    </cfRule>
  </conditionalFormatting>
  <conditionalFormatting sqref="F400:F401">
    <cfRule type="expression" dxfId="141" priority="257" stopIfTrue="1">
      <formula>F400=E400</formula>
    </cfRule>
    <cfRule type="cellIs" dxfId="140" priority="258" operator="greaterThan">
      <formula>0</formula>
    </cfRule>
  </conditionalFormatting>
  <conditionalFormatting sqref="F403">
    <cfRule type="expression" dxfId="139" priority="255" stopIfTrue="1">
      <formula>F403=E403</formula>
    </cfRule>
    <cfRule type="cellIs" dxfId="138" priority="256" operator="greaterThan">
      <formula>0</formula>
    </cfRule>
  </conditionalFormatting>
  <conditionalFormatting sqref="F452:F453">
    <cfRule type="expression" dxfId="137" priority="251" stopIfTrue="1">
      <formula>F452=E452</formula>
    </cfRule>
    <cfRule type="cellIs" dxfId="136" priority="252" operator="greaterThan">
      <formula>0</formula>
    </cfRule>
  </conditionalFormatting>
  <conditionalFormatting sqref="F462:F464">
    <cfRule type="expression" dxfId="135" priority="247" stopIfTrue="1">
      <formula>F462=E462</formula>
    </cfRule>
    <cfRule type="cellIs" dxfId="134" priority="248" operator="greaterThan">
      <formula>0</formula>
    </cfRule>
  </conditionalFormatting>
  <conditionalFormatting sqref="F475:F476">
    <cfRule type="expression" dxfId="133" priority="245" stopIfTrue="1">
      <formula>F475=E475</formula>
    </cfRule>
    <cfRule type="cellIs" dxfId="132" priority="246" operator="greaterThan">
      <formula>0</formula>
    </cfRule>
  </conditionalFormatting>
  <conditionalFormatting sqref="F509">
    <cfRule type="expression" dxfId="131" priority="243" stopIfTrue="1">
      <formula>F509=E509</formula>
    </cfRule>
    <cfRule type="cellIs" dxfId="130" priority="244" operator="greaterThan">
      <formula>0</formula>
    </cfRule>
  </conditionalFormatting>
  <conditionalFormatting sqref="F564">
    <cfRule type="expression" dxfId="129" priority="241" stopIfTrue="1">
      <formula>F564=E564</formula>
    </cfRule>
    <cfRule type="cellIs" dxfId="128" priority="242" operator="greaterThan">
      <formula>0</formula>
    </cfRule>
  </conditionalFormatting>
  <conditionalFormatting sqref="G10">
    <cfRule type="cellIs" dxfId="127" priority="235" operator="equal">
      <formula>"ad"</formula>
    </cfRule>
    <cfRule type="cellIs" dxfId="126" priority="236" operator="equal">
      <formula>"na"</formula>
    </cfRule>
    <cfRule type="cellIs" dxfId="125" priority="237" operator="equal">
      <formula>"n/a"</formula>
    </cfRule>
    <cfRule type="cellIs" dxfId="124" priority="238" operator="equal">
      <formula>"vf"</formula>
    </cfRule>
    <cfRule type="cellIs" dxfId="123" priority="239" operator="equal">
      <formula>"N"</formula>
    </cfRule>
    <cfRule type="cellIs" dxfId="122" priority="240" operator="equal">
      <formula>"Y"</formula>
    </cfRule>
  </conditionalFormatting>
  <conditionalFormatting sqref="G12:G18">
    <cfRule type="cellIs" dxfId="121" priority="229" operator="equal">
      <formula>"ad"</formula>
    </cfRule>
    <cfRule type="cellIs" dxfId="120" priority="230" operator="equal">
      <formula>"na"</formula>
    </cfRule>
    <cfRule type="cellIs" dxfId="119" priority="231" operator="equal">
      <formula>"n/a"</formula>
    </cfRule>
    <cfRule type="cellIs" dxfId="118" priority="232" operator="equal">
      <formula>"vf"</formula>
    </cfRule>
    <cfRule type="cellIs" dxfId="117" priority="233" operator="equal">
      <formula>"N"</formula>
    </cfRule>
    <cfRule type="cellIs" dxfId="116" priority="234" operator="equal">
      <formula>"Y"</formula>
    </cfRule>
  </conditionalFormatting>
  <conditionalFormatting sqref="F203:F205">
    <cfRule type="cellIs" dxfId="115" priority="225" operator="equal">
      <formula>10</formula>
    </cfRule>
    <cfRule type="cellIs" dxfId="114" priority="226" operator="equal">
      <formula>5</formula>
    </cfRule>
    <cfRule type="cellIs" dxfId="113" priority="227" stopIfTrue="1" operator="equal">
      <formula>3</formula>
    </cfRule>
    <cfRule type="cellIs" dxfId="112" priority="228" operator="greaterThan">
      <formula>0</formula>
    </cfRule>
  </conditionalFormatting>
  <conditionalFormatting sqref="F207:F209">
    <cfRule type="cellIs" dxfId="111" priority="221" operator="equal">
      <formula>10</formula>
    </cfRule>
    <cfRule type="cellIs" dxfId="110" priority="222" operator="equal">
      <formula>5</formula>
    </cfRule>
    <cfRule type="cellIs" dxfId="109" priority="223" stopIfTrue="1" operator="equal">
      <formula>3</formula>
    </cfRule>
    <cfRule type="cellIs" dxfId="108" priority="224" operator="greaterThan">
      <formula>0</formula>
    </cfRule>
  </conditionalFormatting>
  <conditionalFormatting sqref="F353:F355">
    <cfRule type="cellIs" dxfId="107" priority="217" operator="equal">
      <formula>6</formula>
    </cfRule>
    <cfRule type="cellIs" dxfId="106" priority="218" operator="equal">
      <formula>4</formula>
    </cfRule>
    <cfRule type="cellIs" dxfId="105" priority="219" stopIfTrue="1" operator="equal">
      <formula>2</formula>
    </cfRule>
  </conditionalFormatting>
  <conditionalFormatting sqref="F410">
    <cfRule type="expression" dxfId="104" priority="206">
      <formula>AND($F$410=3,OR(AND($F$411=3,$F$412=0),AND($F$411=0,$F$412=3)))</formula>
    </cfRule>
  </conditionalFormatting>
  <conditionalFormatting sqref="F410">
    <cfRule type="expression" dxfId="103" priority="204" stopIfTrue="1">
      <formula>AND(OR($F$410=6,$F$410=3),AND($F$411=0,$F$412=0))</formula>
    </cfRule>
  </conditionalFormatting>
  <conditionalFormatting sqref="F411">
    <cfRule type="expression" dxfId="102" priority="111">
      <formula>AND($F$411=3,AND($F$410=0,$F$412=0))</formula>
    </cfRule>
    <cfRule type="expression" dxfId="101" priority="203" stopIfTrue="1">
      <formula>AND($F$411=3,OR(AND($F$410=3,$F$412=0),AND($F$410=0,$F$412=3)))</formula>
    </cfRule>
  </conditionalFormatting>
  <conditionalFormatting sqref="F412">
    <cfRule type="expression" dxfId="100" priority="110">
      <formula>AND($F$412=3,AND($F$410=0,$F$411=0))</formula>
    </cfRule>
    <cfRule type="expression" dxfId="99" priority="202" stopIfTrue="1">
      <formula>AND($F$412=3,OR(AND($F$410=3,$F$411=0),AND($F$410=0,$F$411=3)))</formula>
    </cfRule>
  </conditionalFormatting>
  <conditionalFormatting sqref="F404">
    <cfRule type="expression" dxfId="98" priority="195">
      <formula>$F$406&gt;0</formula>
    </cfRule>
    <cfRule type="expression" dxfId="97" priority="196">
      <formula>$F$405&gt;0</formula>
    </cfRule>
    <cfRule type="cellIs" dxfId="96" priority="197" operator="equal">
      <formula>20</formula>
    </cfRule>
    <cfRule type="cellIs" dxfId="95" priority="198" stopIfTrue="1" operator="equal">
      <formula>10</formula>
    </cfRule>
    <cfRule type="cellIs" dxfId="94" priority="199" operator="greaterThan">
      <formula>0</formula>
    </cfRule>
  </conditionalFormatting>
  <conditionalFormatting sqref="F420">
    <cfRule type="expression" dxfId="93" priority="132">
      <formula>AND(OR($F$420=10,$F$420=20),AND($F$421=0,$F$422=0))</formula>
    </cfRule>
    <cfRule type="expression" dxfId="92" priority="133">
      <formula>AND($F$420=10,OR(AND($F$421=6,$F$422=0),AND($F$421=0,$F$422=4)))</formula>
    </cfRule>
    <cfRule type="cellIs" dxfId="91" priority="134" operator="notEqual">
      <formula>0</formula>
    </cfRule>
  </conditionalFormatting>
  <conditionalFormatting sqref="F421">
    <cfRule type="expression" dxfId="90" priority="125">
      <formula>AND($F$421=6,AND($F$420=10,$F$422=0))</formula>
    </cfRule>
    <cfRule type="expression" dxfId="89" priority="126">
      <formula>AND($F$421=12,AND($F$420=0,$F$422=0))</formula>
    </cfRule>
    <cfRule type="expression" dxfId="88" priority="127">
      <formula>AND($F$421=6,AND($F$420=0,OR($F$422=0,$F$422=4)))</formula>
    </cfRule>
    <cfRule type="cellIs" dxfId="87" priority="128" operator="notEqual">
      <formula>0</formula>
    </cfRule>
  </conditionalFormatting>
  <conditionalFormatting sqref="F422">
    <cfRule type="expression" dxfId="86" priority="122">
      <formula>AND($F$422=4,AND($F$421=0,$F$420=10))</formula>
    </cfRule>
    <cfRule type="expression" dxfId="85" priority="123">
      <formula>AND($F$422=4,AND($F$420=0,OR($F$421=6,$F$420=0)))</formula>
    </cfRule>
    <cfRule type="cellIs" dxfId="84" priority="124" operator="notEqual">
      <formula>0</formula>
    </cfRule>
  </conditionalFormatting>
  <conditionalFormatting sqref="F416">
    <cfRule type="expression" dxfId="83" priority="119">
      <formula>AND($F$416=8,OR(AND($F$417=4,$F$418=0),AND($F$417=0,$F$418=2)))</formula>
    </cfRule>
    <cfRule type="expression" dxfId="82" priority="120">
      <formula>AND(OR($F$416=8,$F$416=16),AND($F$417=0,$F$418=0))</formula>
    </cfRule>
    <cfRule type="cellIs" dxfId="81" priority="121" operator="notEqual">
      <formula>0</formula>
    </cfRule>
  </conditionalFormatting>
  <conditionalFormatting sqref="F417">
    <cfRule type="expression" dxfId="80" priority="115">
      <formula>AND($E$417=8,AND($F$416=0,$F$418=0))</formula>
    </cfRule>
    <cfRule type="expression" dxfId="79" priority="116">
      <formula>AND($F$417=4,AND($F$416=8,$F$418=0))</formula>
    </cfRule>
    <cfRule type="expression" dxfId="78" priority="117">
      <formula>AND($F$417=4,OR(AND($F$418=0,$F$416=0),AND($F$416=0,$F$418=2)))</formula>
    </cfRule>
    <cfRule type="cellIs" dxfId="77" priority="118" operator="notEqual">
      <formula>0</formula>
    </cfRule>
  </conditionalFormatting>
  <conditionalFormatting sqref="F418">
    <cfRule type="expression" dxfId="76" priority="112">
      <formula>AND($F$418=2,AND($E$416=8,$F$417=0))</formula>
    </cfRule>
    <cfRule type="expression" dxfId="75" priority="113">
      <formula>AND($F$418=2,OR(AND($F$416=0,$F$417=4),AND($F$416=0,$F$417=0)))</formula>
    </cfRule>
    <cfRule type="cellIs" dxfId="74" priority="114" operator="notEqual">
      <formula>0</formula>
    </cfRule>
  </conditionalFormatting>
  <conditionalFormatting sqref="F405">
    <cfRule type="expression" dxfId="73" priority="107">
      <formula>AND(OR($F$405=10,$F$405=20),AND($F$406=0,$F$407=0))</formula>
    </cfRule>
    <cfRule type="expression" dxfId="72" priority="108">
      <formula>AND($F$405=10,OR(AND($F$406=6,$F$407=0),AND($F$406=0,$F$407=3)))</formula>
    </cfRule>
    <cfRule type="cellIs" dxfId="71" priority="109" operator="notEqual">
      <formula>0</formula>
    </cfRule>
  </conditionalFormatting>
  <conditionalFormatting sqref="F406">
    <cfRule type="expression" dxfId="70" priority="103">
      <formula>AND($F$406=6,AND($F$405=10,$F$407=0))</formula>
    </cfRule>
    <cfRule type="expression" dxfId="69" priority="104">
      <formula>AND($F$406=12,AND($F$405=0,$F$407=0))</formula>
    </cfRule>
    <cfRule type="expression" dxfId="68" priority="105">
      <formula>AND($F$406=6,AND($F$405=0,OR($F$407=0,$F$407=3)))</formula>
    </cfRule>
    <cfRule type="cellIs" dxfId="67" priority="106" operator="notEqual">
      <formula>0</formula>
    </cfRule>
  </conditionalFormatting>
  <conditionalFormatting sqref="F407">
    <cfRule type="expression" dxfId="66" priority="97">
      <formula>AND($F$407=3,AND($F$406=0,$F$405=10))</formula>
    </cfRule>
    <cfRule type="expression" dxfId="65" priority="98">
      <formula>AND($F$407=3,AND($F$405=0,OR($F$406=6,$F$405=0)))</formula>
    </cfRule>
    <cfRule type="cellIs" dxfId="64" priority="99" operator="notEqual">
      <formula>0</formula>
    </cfRule>
  </conditionalFormatting>
  <conditionalFormatting sqref="H595:H596 H564 H580:H581 H570:H574 H560:H562 H583 H566 H568 H585:H591 H533:H540 H465:H466 H460 H454:H455 H457 H416:H451 H407 H410:H413 H373:H375 H353:H359 H361:H370 H380:H403 H468:H496 H510:H515 H517:H528 H339:H341 H344:H351 H336:H337 H293:H294 H264 H268:H272 H297:H312 H274:H289 H255:H262 H195:H200 H210:H252 H161:H162 H148:H159 H137:H141 H144:H145 H134 H121:H130 H31:H32 H2:H9 H11:H18 H88:H102 H105:H119 H544:H545 H548:H556 H315:H333 H164:H192 H21:H29">
    <cfRule type="cellIs" dxfId="63" priority="81" operator="equal">
      <formula>"ad"</formula>
    </cfRule>
    <cfRule type="cellIs" dxfId="62" priority="82" operator="equal">
      <formula>"na"</formula>
    </cfRule>
    <cfRule type="cellIs" dxfId="61" priority="83" operator="equal">
      <formula>"n/a"</formula>
    </cfRule>
    <cfRule type="cellIs" dxfId="60" priority="84" operator="equal">
      <formula>"vf"</formula>
    </cfRule>
    <cfRule type="cellIs" dxfId="59" priority="85" operator="equal">
      <formula>"N"</formula>
    </cfRule>
    <cfRule type="cellIs" dxfId="58" priority="86" operator="equal">
      <formula>"Y"</formula>
    </cfRule>
  </conditionalFormatting>
  <conditionalFormatting sqref="H10">
    <cfRule type="cellIs" dxfId="57" priority="75" operator="equal">
      <formula>"ad"</formula>
    </cfRule>
    <cfRule type="cellIs" dxfId="56" priority="76" operator="equal">
      <formula>"na"</formula>
    </cfRule>
    <cfRule type="cellIs" dxfId="55" priority="77" operator="equal">
      <formula>"n/a"</formula>
    </cfRule>
    <cfRule type="cellIs" dxfId="54" priority="78" operator="equal">
      <formula>"vf"</formula>
    </cfRule>
    <cfRule type="cellIs" dxfId="53" priority="79" operator="equal">
      <formula>"N"</formula>
    </cfRule>
    <cfRule type="cellIs" dxfId="52" priority="80" operator="equal">
      <formula>"Y"</formula>
    </cfRule>
  </conditionalFormatting>
  <conditionalFormatting sqref="H12:H18">
    <cfRule type="cellIs" dxfId="51" priority="69" operator="equal">
      <formula>"ad"</formula>
    </cfRule>
    <cfRule type="cellIs" dxfId="50" priority="70" operator="equal">
      <formula>"na"</formula>
    </cfRule>
    <cfRule type="cellIs" dxfId="49" priority="71" operator="equal">
      <formula>"n/a"</formula>
    </cfRule>
    <cfRule type="cellIs" dxfId="48" priority="72" operator="equal">
      <formula>"vf"</formula>
    </cfRule>
    <cfRule type="cellIs" dxfId="47" priority="73" operator="equal">
      <formula>"N"</formula>
    </cfRule>
    <cfRule type="cellIs" dxfId="46" priority="74" operator="equal">
      <formula>"Y"</formula>
    </cfRule>
  </conditionalFormatting>
  <conditionalFormatting sqref="G35:G38">
    <cfRule type="cellIs" dxfId="45" priority="63" operator="equal">
      <formula>"ad"</formula>
    </cfRule>
    <cfRule type="cellIs" dxfId="44" priority="64" operator="equal">
      <formula>"na"</formula>
    </cfRule>
    <cfRule type="cellIs" dxfId="43" priority="65" operator="equal">
      <formula>"n/a"</formula>
    </cfRule>
    <cfRule type="cellIs" dxfId="42" priority="66" operator="equal">
      <formula>"vf"</formula>
    </cfRule>
    <cfRule type="cellIs" dxfId="41" priority="67" operator="equal">
      <formula>"N"</formula>
    </cfRule>
    <cfRule type="cellIs" dxfId="40" priority="68" operator="equal">
      <formula>"Y"</formula>
    </cfRule>
  </conditionalFormatting>
  <conditionalFormatting sqref="G34">
    <cfRule type="cellIs" dxfId="39" priority="57" operator="equal">
      <formula>"ad"</formula>
    </cfRule>
    <cfRule type="cellIs" dxfId="38" priority="58" operator="equal">
      <formula>"na"</formula>
    </cfRule>
    <cfRule type="cellIs" dxfId="37" priority="59" operator="equal">
      <formula>"n/a"</formula>
    </cfRule>
    <cfRule type="cellIs" dxfId="36" priority="60" operator="equal">
      <formula>"vf"</formula>
    </cfRule>
    <cfRule type="cellIs" dxfId="35" priority="61" operator="equal">
      <formula>"N"</formula>
    </cfRule>
    <cfRule type="cellIs" dxfId="34" priority="62" operator="equal">
      <formula>"Y"</formula>
    </cfRule>
  </conditionalFormatting>
  <conditionalFormatting sqref="G200">
    <cfRule type="cellIs" dxfId="33" priority="51" operator="equal">
      <formula>"ad"</formula>
    </cfRule>
    <cfRule type="cellIs" dxfId="32" priority="52" operator="equal">
      <formula>"na"</formula>
    </cfRule>
    <cfRule type="cellIs" dxfId="31" priority="53" operator="equal">
      <formula>"n/a"</formula>
    </cfRule>
    <cfRule type="cellIs" dxfId="30" priority="54" operator="equal">
      <formula>"vf"</formula>
    </cfRule>
    <cfRule type="cellIs" dxfId="29" priority="55" operator="equal">
      <formula>"N"</formula>
    </cfRule>
    <cfRule type="cellIs" dxfId="28" priority="56" operator="equal">
      <formula>"Y"</formula>
    </cfRule>
  </conditionalFormatting>
  <conditionalFormatting sqref="F200">
    <cfRule type="expression" dxfId="27" priority="49" stopIfTrue="1">
      <formula>F200=E200</formula>
    </cfRule>
    <cfRule type="cellIs" dxfId="26" priority="50" operator="greaterThan">
      <formula>0</formula>
    </cfRule>
  </conditionalFormatting>
  <conditionalFormatting sqref="G410:G413">
    <cfRule type="cellIs" dxfId="25" priority="1" operator="equal">
      <formula>"ad"</formula>
    </cfRule>
    <cfRule type="cellIs" dxfId="24" priority="2" operator="equal">
      <formula>"na"</formula>
    </cfRule>
    <cfRule type="cellIs" dxfId="23" priority="3" operator="equal">
      <formula>"n/a"</formula>
    </cfRule>
    <cfRule type="cellIs" dxfId="22" priority="4" operator="equal">
      <formula>"vf"</formula>
    </cfRule>
    <cfRule type="cellIs" dxfId="21" priority="5" operator="equal">
      <formula>"N"</formula>
    </cfRule>
    <cfRule type="cellIs" dxfId="20" priority="6" operator="equal">
      <formula>"Y"</formula>
    </cfRule>
  </conditionalFormatting>
  <conditionalFormatting sqref="G384:G398">
    <cfRule type="cellIs" dxfId="19" priority="37" operator="equal">
      <formula>"ad"</formula>
    </cfRule>
    <cfRule type="cellIs" dxfId="18" priority="38" operator="equal">
      <formula>"na"</formula>
    </cfRule>
    <cfRule type="cellIs" dxfId="17" priority="39" operator="equal">
      <formula>"n/a"</formula>
    </cfRule>
    <cfRule type="cellIs" dxfId="16" priority="40" operator="equal">
      <formula>"vf"</formula>
    </cfRule>
    <cfRule type="cellIs" dxfId="15" priority="41" operator="equal">
      <formula>"N"</formula>
    </cfRule>
    <cfRule type="cellIs" dxfId="14" priority="42" operator="equal">
      <formula>"Y"</formula>
    </cfRule>
  </conditionalFormatting>
  <conditionalFormatting sqref="G376:G377">
    <cfRule type="cellIs" dxfId="13" priority="19" operator="equal">
      <formula>"ad"</formula>
    </cfRule>
    <cfRule type="cellIs" dxfId="12" priority="20" operator="equal">
      <formula>"na"</formula>
    </cfRule>
    <cfRule type="cellIs" dxfId="11" priority="21" operator="equal">
      <formula>"n/a"</formula>
    </cfRule>
    <cfRule type="cellIs" dxfId="10" priority="22" operator="equal">
      <formula>"vf"</formula>
    </cfRule>
    <cfRule type="cellIs" dxfId="9" priority="23" operator="equal">
      <formula>"N"</formula>
    </cfRule>
    <cfRule type="cellIs" dxfId="8" priority="24" operator="equal">
      <formula>"Y"</formula>
    </cfRule>
  </conditionalFormatting>
  <conditionalFormatting sqref="G405:G407">
    <cfRule type="cellIs" dxfId="7" priority="7" operator="equal">
      <formula>"ad"</formula>
    </cfRule>
    <cfRule type="cellIs" dxfId="6" priority="8" operator="equal">
      <formula>"na"</formula>
    </cfRule>
    <cfRule type="cellIs" dxfId="5" priority="9" operator="equal">
      <formula>"n/a"</formula>
    </cfRule>
    <cfRule type="cellIs" dxfId="4" priority="10" operator="equal">
      <formula>"vf"</formula>
    </cfRule>
    <cfRule type="cellIs" dxfId="3" priority="11" operator="equal">
      <formula>"N"</formula>
    </cfRule>
    <cfRule type="cellIs" dxfId="2" priority="12" operator="equal">
      <formula>"Y"</formula>
    </cfRule>
  </conditionalFormatting>
  <pageMargins left="0.7" right="0.7" top="0.75" bottom="0.75" header="0.3" footer="0.3"/>
  <pageSetup scale="86" orientation="portrait" r:id="rId1"/>
  <headerFooter>
    <oddFooter>&amp;Lv.2012.07.26&amp;CEarthCraft Renovation 2011&amp;RPage &amp;P of &amp;N</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K51"/>
  <sheetViews>
    <sheetView showGridLines="0" zoomScaleNormal="100" zoomScaleSheetLayoutView="100" workbookViewId="0">
      <selection activeCell="G45" sqref="G45"/>
    </sheetView>
  </sheetViews>
  <sheetFormatPr defaultColWidth="9.1796875" defaultRowHeight="10" x14ac:dyDescent="0.2"/>
  <cols>
    <col min="1" max="1" width="13.1796875" style="61" customWidth="1"/>
    <col min="2" max="2" width="17.453125" style="61" customWidth="1"/>
    <col min="3" max="4" width="8.7265625" style="61" customWidth="1"/>
    <col min="5" max="5" width="9.54296875" style="61" customWidth="1"/>
    <col min="6" max="6" width="12.453125" style="61" customWidth="1"/>
    <col min="7" max="7" width="8.7265625" style="61" customWidth="1"/>
    <col min="8" max="8" width="11.453125" style="61" customWidth="1"/>
    <col min="9" max="9" width="0" style="61" hidden="1" customWidth="1"/>
    <col min="10" max="16384" width="9.1796875" style="61"/>
  </cols>
  <sheetData>
    <row r="1" spans="1:11" s="60" customFormat="1" ht="14.15" customHeight="1" x14ac:dyDescent="0.2">
      <c r="A1" s="66" t="str">
        <f>'Cover Sheet'!A1</f>
        <v>Builder Company:</v>
      </c>
      <c r="B1" s="65"/>
      <c r="C1" s="462" t="str">
        <f>IF('Cover Sheet'!C1="","",'Cover Sheet'!C1)</f>
        <v/>
      </c>
      <c r="D1" s="462"/>
      <c r="E1" s="66" t="str">
        <f>'Cover Sheet'!G1</f>
        <v>House Address:</v>
      </c>
      <c r="G1" s="462" t="str">
        <f>IF('Cover Sheet'!I1="","",'Cover Sheet'!I1)</f>
        <v/>
      </c>
      <c r="H1" s="462"/>
    </row>
    <row r="2" spans="1:11" s="60" customFormat="1" ht="14.15" customHeight="1" x14ac:dyDescent="0.2">
      <c r="A2" s="66" t="str">
        <f>'Cover Sheet'!A2</f>
        <v>Contact Person:</v>
      </c>
      <c r="C2" s="462" t="str">
        <f>IF('Cover Sheet'!C2="","",'Cover Sheet'!C2)</f>
        <v/>
      </c>
      <c r="D2" s="462"/>
      <c r="E2" s="66" t="str">
        <f>'Cover Sheet'!G2</f>
        <v>City, State:</v>
      </c>
      <c r="G2" s="462" t="str">
        <f>IF('Cover Sheet'!I2="","",'Cover Sheet'!I2)</f>
        <v/>
      </c>
      <c r="H2" s="462"/>
    </row>
    <row r="3" spans="1:11" s="60" customFormat="1" ht="14.15" customHeight="1" x14ac:dyDescent="0.2">
      <c r="A3" s="66" t="str">
        <f>'Cover Sheet'!A3</f>
        <v>Phone:</v>
      </c>
      <c r="C3" s="462" t="str">
        <f>IF('Cover Sheet'!C3="","",'Cover Sheet'!C3)</f>
        <v/>
      </c>
      <c r="D3" s="462"/>
      <c r="E3" s="66" t="str">
        <f>'Cover Sheet'!G3</f>
        <v>Zip Code:</v>
      </c>
      <c r="G3" s="462" t="str">
        <f>IF('Cover Sheet'!I3="","",'Cover Sheet'!I3)</f>
        <v/>
      </c>
      <c r="H3" s="462"/>
    </row>
    <row r="4" spans="1:11" s="60" customFormat="1" ht="14.15" customHeight="1" x14ac:dyDescent="0.2">
      <c r="A4" s="66" t="str">
        <f>'Cover Sheet'!A4</f>
        <v>Plan Name:</v>
      </c>
      <c r="B4" s="67"/>
      <c r="C4" s="462" t="str">
        <f>IF('Cover Sheet'!C4="","",'Cover Sheet'!C4)</f>
        <v/>
      </c>
      <c r="D4" s="462"/>
      <c r="E4" s="66" t="str">
        <f>'Cover Sheet'!G4</f>
        <v>Lot #:</v>
      </c>
      <c r="G4" s="462" t="str">
        <f>IF('Cover Sheet'!I4="","",'Cover Sheet'!I4)</f>
        <v/>
      </c>
      <c r="H4" s="462"/>
      <c r="I4" s="68"/>
    </row>
    <row r="5" spans="1:11" s="60" customFormat="1" ht="14.15" customHeight="1" x14ac:dyDescent="0.2">
      <c r="A5" s="66" t="str">
        <f>'Cover Sheet'!A5</f>
        <v>Technical Advisor:</v>
      </c>
      <c r="B5" s="67"/>
      <c r="C5" s="462" t="str">
        <f>IF('Cover Sheet'!C5="","",'Cover Sheet'!C5)</f>
        <v/>
      </c>
      <c r="D5" s="462"/>
      <c r="E5" s="66" t="str">
        <f>'Cover Sheet'!G5</f>
        <v>Community:</v>
      </c>
      <c r="G5" s="462" t="str">
        <f>IF('Cover Sheet'!I5="","",'Cover Sheet'!I5)</f>
        <v/>
      </c>
      <c r="H5" s="462"/>
      <c r="I5" s="68"/>
    </row>
    <row r="6" spans="1:11" s="60" customFormat="1" ht="4" customHeight="1" x14ac:dyDescent="0.2">
      <c r="A6" s="66"/>
      <c r="B6" s="67"/>
      <c r="C6" s="63"/>
      <c r="D6" s="68"/>
      <c r="E6" s="67"/>
      <c r="F6" s="69"/>
      <c r="G6" s="64"/>
      <c r="H6" s="68"/>
      <c r="I6" s="68"/>
    </row>
    <row r="7" spans="1:11" s="60" customFormat="1" ht="14.15" customHeight="1" x14ac:dyDescent="0.2">
      <c r="A7" s="70" t="s">
        <v>384</v>
      </c>
      <c r="B7" s="116"/>
      <c r="C7" s="63"/>
      <c r="D7" s="68"/>
      <c r="E7" s="62" t="s">
        <v>385</v>
      </c>
      <c r="F7" s="116"/>
      <c r="G7" s="62" t="s">
        <v>386</v>
      </c>
      <c r="H7" s="115"/>
      <c r="I7" s="68"/>
    </row>
    <row r="8" spans="1:11" s="68" customFormat="1" ht="4" customHeight="1" thickBot="1" x14ac:dyDescent="0.25">
      <c r="A8" s="62"/>
      <c r="B8" s="63"/>
      <c r="C8" s="63"/>
      <c r="E8" s="62"/>
      <c r="F8" s="63"/>
      <c r="G8" s="62"/>
      <c r="H8" s="63"/>
    </row>
    <row r="9" spans="1:11" s="34" customFormat="1" ht="14.15" customHeight="1" x14ac:dyDescent="0.2">
      <c r="A9" s="71" t="s">
        <v>176</v>
      </c>
      <c r="B9" s="72"/>
      <c r="C9" s="72"/>
      <c r="D9" s="72"/>
      <c r="E9" s="72"/>
      <c r="F9" s="72"/>
      <c r="G9" s="72"/>
      <c r="H9" s="73"/>
      <c r="I9" s="74"/>
    </row>
    <row r="10" spans="1:11" s="80" customFormat="1" ht="14.15" customHeight="1" x14ac:dyDescent="0.35">
      <c r="A10" s="98" t="s">
        <v>391</v>
      </c>
      <c r="B10" s="75"/>
      <c r="C10" s="76"/>
      <c r="D10" s="77"/>
      <c r="E10" s="77"/>
      <c r="F10" s="77"/>
      <c r="G10" s="77"/>
      <c r="H10" s="78"/>
      <c r="I10" s="79"/>
      <c r="K10" s="81"/>
    </row>
    <row r="11" spans="1:11" ht="25" customHeight="1" x14ac:dyDescent="0.2">
      <c r="A11" s="82" t="s">
        <v>177</v>
      </c>
      <c r="B11" s="83" t="s">
        <v>178</v>
      </c>
      <c r="C11" s="83" t="s">
        <v>179</v>
      </c>
      <c r="D11" s="83" t="s">
        <v>180</v>
      </c>
      <c r="E11" s="83" t="s">
        <v>181</v>
      </c>
      <c r="F11" s="83" t="s">
        <v>423</v>
      </c>
      <c r="G11" s="83" t="s">
        <v>387</v>
      </c>
      <c r="H11" s="84" t="s">
        <v>422</v>
      </c>
    </row>
    <row r="12" spans="1:11" ht="14.15" customHeight="1" x14ac:dyDescent="0.2">
      <c r="A12" s="123"/>
      <c r="B12" s="124">
        <v>-50</v>
      </c>
      <c r="C12" s="124"/>
      <c r="D12" s="124"/>
      <c r="E12" s="124"/>
      <c r="F12" s="134" t="str">
        <f>IF(ISNUMBER(E12),E12/B$7,"")</f>
        <v/>
      </c>
      <c r="G12" s="135" t="str">
        <f xml:space="preserve"> IF(ISNUMBER(E12),(E12*60/$H$7),"")</f>
        <v/>
      </c>
      <c r="H12" s="136" t="str">
        <f>IF(ISNUMBER(E12),IF(G12&gt;7,"FAIL", "PASS"), "")</f>
        <v/>
      </c>
    </row>
    <row r="13" spans="1:11" ht="14.15" customHeight="1" x14ac:dyDescent="0.2">
      <c r="A13" s="123"/>
      <c r="B13" s="124">
        <v>-50</v>
      </c>
      <c r="C13" s="124"/>
      <c r="D13" s="124"/>
      <c r="E13" s="124"/>
      <c r="F13" s="134" t="str">
        <f>IF(ISNUMBER(E13),E13/B$7,"")</f>
        <v/>
      </c>
      <c r="G13" s="135" t="str">
        <f xml:space="preserve"> IF(ISNUMBER(E13),(E13*60/$H$7),"")</f>
        <v/>
      </c>
      <c r="H13" s="136" t="str">
        <f>IF(ISNUMBER(E13),IF(G13&gt;7,"FAIL", "PASS"), "")</f>
        <v/>
      </c>
    </row>
    <row r="14" spans="1:11" ht="28" customHeight="1" thickBot="1" x14ac:dyDescent="0.3">
      <c r="A14" s="85" t="s">
        <v>388</v>
      </c>
      <c r="B14" s="469"/>
      <c r="C14" s="470"/>
      <c r="D14" s="470"/>
      <c r="E14" s="470"/>
      <c r="F14" s="470"/>
      <c r="G14" s="470"/>
      <c r="H14" s="471"/>
    </row>
    <row r="15" spans="1:11" ht="4" customHeight="1" thickBot="1" x14ac:dyDescent="0.25">
      <c r="A15" s="86"/>
    </row>
    <row r="16" spans="1:11" s="34" customFormat="1" ht="14.15" customHeight="1" thickBot="1" x14ac:dyDescent="0.25">
      <c r="A16" s="71" t="s">
        <v>395</v>
      </c>
      <c r="B16" s="72"/>
      <c r="C16" s="72" t="s">
        <v>657</v>
      </c>
      <c r="D16" s="72" t="s">
        <v>658</v>
      </c>
      <c r="E16" s="72"/>
      <c r="F16" s="72"/>
      <c r="G16" s="72"/>
      <c r="H16" s="73"/>
      <c r="I16" s="74"/>
    </row>
    <row r="17" spans="1:11" s="34" customFormat="1" ht="14.15" customHeight="1" x14ac:dyDescent="0.2">
      <c r="A17" s="87" t="s">
        <v>184</v>
      </c>
      <c r="B17" s="88"/>
      <c r="C17" s="472"/>
      <c r="D17" s="472"/>
      <c r="E17" s="472"/>
      <c r="F17" s="89" t="s">
        <v>185</v>
      </c>
      <c r="G17" s="458"/>
      <c r="H17" s="459"/>
      <c r="I17" s="74"/>
    </row>
    <row r="18" spans="1:11" s="34" customFormat="1" ht="14.15" customHeight="1" x14ac:dyDescent="0.2">
      <c r="A18" s="87" t="s">
        <v>186</v>
      </c>
      <c r="B18" s="90"/>
      <c r="C18" s="472"/>
      <c r="D18" s="472"/>
      <c r="E18" s="472"/>
      <c r="F18" s="91" t="s">
        <v>427</v>
      </c>
      <c r="G18" s="117"/>
      <c r="H18" s="118"/>
      <c r="I18" s="61" t="s">
        <v>450</v>
      </c>
    </row>
    <row r="19" spans="1:11" s="34" customFormat="1" ht="14.15" customHeight="1" x14ac:dyDescent="0.2">
      <c r="A19" s="87" t="s">
        <v>187</v>
      </c>
      <c r="B19" s="90"/>
      <c r="C19" s="472"/>
      <c r="D19" s="472"/>
      <c r="E19" s="472"/>
      <c r="F19" s="90" t="s">
        <v>392</v>
      </c>
      <c r="G19" s="458"/>
      <c r="H19" s="459"/>
      <c r="I19" s="61" t="s">
        <v>451</v>
      </c>
    </row>
    <row r="20" spans="1:11" s="34" customFormat="1" ht="14.15" customHeight="1" x14ac:dyDescent="0.2">
      <c r="A20" s="87" t="s">
        <v>188</v>
      </c>
      <c r="B20" s="91"/>
      <c r="C20" s="472"/>
      <c r="D20" s="472"/>
      <c r="E20" s="472"/>
      <c r="F20" s="91" t="s">
        <v>189</v>
      </c>
      <c r="G20" s="119"/>
      <c r="H20" s="120"/>
      <c r="I20" s="61" t="s">
        <v>452</v>
      </c>
    </row>
    <row r="21" spans="1:11" ht="14.15" customHeight="1" x14ac:dyDescent="0.2">
      <c r="A21" s="87" t="s">
        <v>426</v>
      </c>
      <c r="B21" s="110"/>
      <c r="C21" s="466"/>
      <c r="D21" s="466"/>
      <c r="E21" s="466"/>
      <c r="F21" s="60" t="s">
        <v>428</v>
      </c>
      <c r="G21" s="121"/>
      <c r="H21" s="122"/>
      <c r="I21" s="61" t="s">
        <v>453</v>
      </c>
    </row>
    <row r="22" spans="1:11" ht="14.15" customHeight="1" x14ac:dyDescent="0.2">
      <c r="A22" s="98" t="s">
        <v>183</v>
      </c>
      <c r="B22" s="75"/>
      <c r="C22" s="76"/>
      <c r="D22" s="77"/>
      <c r="E22" s="77"/>
      <c r="F22" s="77"/>
      <c r="G22" s="77"/>
      <c r="H22" s="78"/>
      <c r="I22" s="61" t="s">
        <v>454</v>
      </c>
    </row>
    <row r="23" spans="1:11" ht="22.5" customHeight="1" x14ac:dyDescent="0.2">
      <c r="A23" s="82" t="s">
        <v>177</v>
      </c>
      <c r="B23" s="83" t="s">
        <v>389</v>
      </c>
      <c r="C23" s="83" t="s">
        <v>179</v>
      </c>
      <c r="D23" s="83" t="s">
        <v>180</v>
      </c>
      <c r="E23" s="83" t="s">
        <v>181</v>
      </c>
      <c r="F23" s="83" t="s">
        <v>390</v>
      </c>
      <c r="G23" s="83" t="s">
        <v>393</v>
      </c>
      <c r="H23" s="84" t="s">
        <v>422</v>
      </c>
      <c r="I23" s="61" t="s">
        <v>455</v>
      </c>
    </row>
    <row r="24" spans="1:11" ht="14.15" customHeight="1" x14ac:dyDescent="0.2">
      <c r="A24" s="125" t="str">
        <f>IF(ISNUMBER(F24), A$12, "")</f>
        <v/>
      </c>
      <c r="B24" s="126">
        <v>25</v>
      </c>
      <c r="C24" s="126"/>
      <c r="D24" s="126"/>
      <c r="E24" s="126"/>
      <c r="F24" s="137" t="str">
        <f>IF(ISNUMBER(E24),(E24/G$17),"")</f>
        <v/>
      </c>
      <c r="G24" s="127">
        <v>0.06</v>
      </c>
      <c r="H24" s="138" t="str">
        <f>IF(ISNUMBER(F24),IF(F24&gt;G24,"Fail","Pass"),"")</f>
        <v/>
      </c>
    </row>
    <row r="25" spans="1:11" ht="14.15" customHeight="1" x14ac:dyDescent="0.2">
      <c r="A25" s="125" t="str">
        <f>IF(ISNUMBER(F25), A$12, "")</f>
        <v/>
      </c>
      <c r="B25" s="126"/>
      <c r="C25" s="126"/>
      <c r="D25" s="126"/>
      <c r="E25" s="126"/>
      <c r="F25" s="137" t="str">
        <f>IF(ISNUMBER(E25),(E25/G$17),"")</f>
        <v/>
      </c>
      <c r="G25" s="127"/>
      <c r="H25" s="138" t="str">
        <f>IF(ISNUMBER(F25),IF(F25&gt;G25,"Fail","Pass"),"")</f>
        <v/>
      </c>
    </row>
    <row r="26" spans="1:11" s="80" customFormat="1" ht="14.15" customHeight="1" x14ac:dyDescent="0.35">
      <c r="A26" s="92" t="s">
        <v>182</v>
      </c>
      <c r="B26" s="93"/>
      <c r="C26" s="94"/>
      <c r="D26" s="95"/>
      <c r="E26" s="95"/>
      <c r="F26" s="95"/>
      <c r="G26" s="95"/>
      <c r="H26" s="96"/>
      <c r="I26" s="79"/>
      <c r="K26" s="81"/>
    </row>
    <row r="27" spans="1:11" ht="23.5" customHeight="1" x14ac:dyDescent="0.2">
      <c r="A27" s="82" t="s">
        <v>177</v>
      </c>
      <c r="B27" s="83" t="s">
        <v>389</v>
      </c>
      <c r="C27" s="83" t="s">
        <v>179</v>
      </c>
      <c r="D27" s="83" t="s">
        <v>180</v>
      </c>
      <c r="E27" s="83" t="s">
        <v>181</v>
      </c>
      <c r="F27" s="83" t="s">
        <v>390</v>
      </c>
      <c r="G27" s="83" t="s">
        <v>393</v>
      </c>
      <c r="H27" s="84" t="s">
        <v>422</v>
      </c>
    </row>
    <row r="28" spans="1:11" ht="14.15" customHeight="1" x14ac:dyDescent="0.2">
      <c r="A28" s="125" t="str">
        <f>IF(ISNUMBER(F28), A$12, "")</f>
        <v/>
      </c>
      <c r="B28" s="126">
        <v>25</v>
      </c>
      <c r="C28" s="126"/>
      <c r="D28" s="126"/>
      <c r="E28" s="126"/>
      <c r="F28" s="137" t="str">
        <f>IF(ISNUMBER(E28),(E28/G$17),"")</f>
        <v/>
      </c>
      <c r="G28" s="127">
        <v>0.03</v>
      </c>
      <c r="H28" s="138" t="str">
        <f>IF(ISNUMBER(F28),IF(F28&gt;G28,"Fail","Pass"),"")</f>
        <v/>
      </c>
    </row>
    <row r="29" spans="1:11" ht="14.15" customHeight="1" x14ac:dyDescent="0.2">
      <c r="A29" s="128" t="str">
        <f>IF(ISNUMBER(F29), A$12, "")</f>
        <v/>
      </c>
      <c r="B29" s="129"/>
      <c r="C29" s="129"/>
      <c r="D29" s="129"/>
      <c r="E29" s="129"/>
      <c r="F29" s="139" t="str">
        <f>IF(ISNUMBER(E29),(E29/G$17),"")</f>
        <v/>
      </c>
      <c r="G29" s="130"/>
      <c r="H29" s="138" t="str">
        <f>IF(ISNUMBER(F29),IF(F29&gt;G29,"Fail","Pass"),"")</f>
        <v/>
      </c>
    </row>
    <row r="30" spans="1:11" ht="28" customHeight="1" thickBot="1" x14ac:dyDescent="0.3">
      <c r="A30" s="180" t="s">
        <v>388</v>
      </c>
      <c r="B30" s="469"/>
      <c r="C30" s="470"/>
      <c r="D30" s="470"/>
      <c r="E30" s="470"/>
      <c r="F30" s="470"/>
      <c r="G30" s="470"/>
      <c r="H30" s="471"/>
    </row>
    <row r="31" spans="1:11" ht="4" customHeight="1" thickBot="1" x14ac:dyDescent="0.25">
      <c r="A31" s="97"/>
      <c r="B31" s="97"/>
      <c r="C31" s="97"/>
      <c r="D31" s="97"/>
      <c r="E31" s="97"/>
      <c r="F31" s="97"/>
      <c r="G31" s="97"/>
      <c r="H31" s="97"/>
    </row>
    <row r="32" spans="1:11" ht="14.15" customHeight="1" x14ac:dyDescent="0.2">
      <c r="A32" s="71" t="s">
        <v>394</v>
      </c>
      <c r="B32" s="72"/>
      <c r="C32" s="72" t="s">
        <v>657</v>
      </c>
      <c r="D32" s="72" t="s">
        <v>658</v>
      </c>
      <c r="E32" s="72"/>
      <c r="F32" s="72"/>
      <c r="G32" s="72"/>
      <c r="H32" s="73"/>
    </row>
    <row r="33" spans="1:8" ht="14.15" customHeight="1" x14ac:dyDescent="0.2">
      <c r="A33" s="87" t="s">
        <v>184</v>
      </c>
      <c r="B33" s="110"/>
      <c r="C33" s="133"/>
      <c r="D33" s="133"/>
      <c r="E33" s="133"/>
      <c r="F33" s="89" t="s">
        <v>185</v>
      </c>
      <c r="G33" s="131"/>
      <c r="H33" s="132"/>
    </row>
    <row r="34" spans="1:8" ht="14.15" customHeight="1" x14ac:dyDescent="0.2">
      <c r="A34" s="87" t="s">
        <v>186</v>
      </c>
      <c r="B34" s="90"/>
      <c r="C34" s="457"/>
      <c r="D34" s="457"/>
      <c r="E34" s="457"/>
      <c r="F34" s="91" t="s">
        <v>427</v>
      </c>
      <c r="G34" s="458"/>
      <c r="H34" s="459"/>
    </row>
    <row r="35" spans="1:8" ht="14.15" customHeight="1" x14ac:dyDescent="0.2">
      <c r="A35" s="87" t="s">
        <v>187</v>
      </c>
      <c r="B35" s="90"/>
      <c r="C35" s="457"/>
      <c r="D35" s="457"/>
      <c r="E35" s="457"/>
      <c r="F35" s="90" t="s">
        <v>392</v>
      </c>
      <c r="G35" s="460"/>
      <c r="H35" s="461"/>
    </row>
    <row r="36" spans="1:8" ht="14.15" customHeight="1" x14ac:dyDescent="0.2">
      <c r="A36" s="87" t="s">
        <v>188</v>
      </c>
      <c r="B36" s="91"/>
      <c r="C36" s="457"/>
      <c r="D36" s="457"/>
      <c r="E36" s="457"/>
      <c r="F36" s="91" t="s">
        <v>189</v>
      </c>
      <c r="G36" s="460"/>
      <c r="H36" s="461"/>
    </row>
    <row r="37" spans="1:8" ht="14.15" customHeight="1" x14ac:dyDescent="0.2">
      <c r="A37" s="87" t="s">
        <v>426</v>
      </c>
      <c r="B37" s="110"/>
      <c r="C37" s="466"/>
      <c r="D37" s="466"/>
      <c r="E37" s="466"/>
      <c r="F37" s="60" t="s">
        <v>428</v>
      </c>
      <c r="G37" s="121"/>
      <c r="H37" s="122"/>
    </row>
    <row r="38" spans="1:8" ht="14.15" customHeight="1" x14ac:dyDescent="0.2">
      <c r="A38" s="98" t="s">
        <v>183</v>
      </c>
      <c r="B38" s="75"/>
      <c r="C38" s="76"/>
      <c r="D38" s="77"/>
      <c r="E38" s="77"/>
      <c r="F38" s="77"/>
      <c r="G38" s="77"/>
      <c r="H38" s="78"/>
    </row>
    <row r="39" spans="1:8" ht="14.15" customHeight="1" x14ac:dyDescent="0.2">
      <c r="A39" s="82" t="s">
        <v>177</v>
      </c>
      <c r="B39" s="83" t="s">
        <v>389</v>
      </c>
      <c r="C39" s="83" t="s">
        <v>179</v>
      </c>
      <c r="D39" s="83" t="s">
        <v>180</v>
      </c>
      <c r="E39" s="83" t="s">
        <v>181</v>
      </c>
      <c r="F39" s="83" t="s">
        <v>390</v>
      </c>
      <c r="G39" s="83" t="s">
        <v>393</v>
      </c>
      <c r="H39" s="84" t="s">
        <v>422</v>
      </c>
    </row>
    <row r="40" spans="1:8" ht="14.15" customHeight="1" x14ac:dyDescent="0.2">
      <c r="A40" s="125"/>
      <c r="B40" s="126">
        <v>25</v>
      </c>
      <c r="C40" s="126"/>
      <c r="D40" s="126"/>
      <c r="E40" s="126"/>
      <c r="F40" s="137" t="str">
        <f>IF(ISNUMBER(E40),(E40/G$33),"")</f>
        <v/>
      </c>
      <c r="G40" s="127">
        <v>0.06</v>
      </c>
      <c r="H40" s="138" t="str">
        <f>IF(ISNUMBER(F40),IF(F40&gt;G40,"Fail","Pass"),"")</f>
        <v/>
      </c>
    </row>
    <row r="41" spans="1:8" ht="14.15" customHeight="1" x14ac:dyDescent="0.2">
      <c r="A41" s="125" t="str">
        <f>IF(ISNUMBER(F41), A$12, "")</f>
        <v/>
      </c>
      <c r="B41" s="126"/>
      <c r="C41" s="126"/>
      <c r="D41" s="126"/>
      <c r="E41" s="126"/>
      <c r="F41" s="137" t="str">
        <f>IF(ISNUMBER(E41),(E41/G$33),"")</f>
        <v/>
      </c>
      <c r="G41" s="127"/>
      <c r="H41" s="138" t="str">
        <f>IF(ISNUMBER(F41),IF(F41&gt;G41,"Fail","Pass"),"")</f>
        <v/>
      </c>
    </row>
    <row r="42" spans="1:8" ht="14.15" customHeight="1" x14ac:dyDescent="0.2">
      <c r="A42" s="92" t="s">
        <v>182</v>
      </c>
      <c r="B42" s="93"/>
      <c r="C42" s="94"/>
      <c r="D42" s="95"/>
      <c r="E42" s="95"/>
      <c r="F42" s="95"/>
      <c r="G42" s="95"/>
      <c r="H42" s="96"/>
    </row>
    <row r="43" spans="1:8" ht="14.15" customHeight="1" x14ac:dyDescent="0.2">
      <c r="A43" s="82" t="s">
        <v>177</v>
      </c>
      <c r="B43" s="83" t="s">
        <v>389</v>
      </c>
      <c r="C43" s="83" t="s">
        <v>179</v>
      </c>
      <c r="D43" s="83" t="s">
        <v>180</v>
      </c>
      <c r="E43" s="83" t="s">
        <v>181</v>
      </c>
      <c r="F43" s="83" t="s">
        <v>390</v>
      </c>
      <c r="G43" s="83" t="s">
        <v>393</v>
      </c>
      <c r="H43" s="84" t="s">
        <v>422</v>
      </c>
    </row>
    <row r="44" spans="1:8" ht="14.15" customHeight="1" x14ac:dyDescent="0.2">
      <c r="A44" s="125"/>
      <c r="B44" s="126">
        <v>25</v>
      </c>
      <c r="C44" s="126"/>
      <c r="D44" s="126"/>
      <c r="E44" s="126"/>
      <c r="F44" s="137" t="str">
        <f>IF(ISNUMBER(E44),(E44/G$33),"")</f>
        <v/>
      </c>
      <c r="G44" s="127">
        <v>0.03</v>
      </c>
      <c r="H44" s="138" t="str">
        <f>IF(ISNUMBER(F44),IF(F44&gt;G44,"Fail","Pass"),"")</f>
        <v/>
      </c>
    </row>
    <row r="45" spans="1:8" ht="14.15" customHeight="1" x14ac:dyDescent="0.2">
      <c r="A45" s="128" t="str">
        <f>IF(ISNUMBER(F45), A$12, "")</f>
        <v/>
      </c>
      <c r="B45" s="129"/>
      <c r="C45" s="129"/>
      <c r="D45" s="129"/>
      <c r="E45" s="129"/>
      <c r="F45" s="139" t="str">
        <f>IF(ISNUMBER(E45),(E45/G$33),"")</f>
        <v/>
      </c>
      <c r="G45" s="130"/>
      <c r="H45" s="138" t="str">
        <f>IF(ISNUMBER(F45),IF(F45&gt;G45,"Fail","Pass"),"")</f>
        <v/>
      </c>
    </row>
    <row r="46" spans="1:8" ht="28" customHeight="1" thickBot="1" x14ac:dyDescent="0.3">
      <c r="A46" s="85" t="s">
        <v>388</v>
      </c>
      <c r="B46" s="469"/>
      <c r="C46" s="470"/>
      <c r="D46" s="470"/>
      <c r="E46" s="470"/>
      <c r="F46" s="470"/>
      <c r="G46" s="470"/>
      <c r="H46" s="471"/>
    </row>
    <row r="47" spans="1:8" ht="4" customHeight="1" thickBot="1" x14ac:dyDescent="0.25"/>
    <row r="48" spans="1:8" ht="14.15" customHeight="1" x14ac:dyDescent="0.2">
      <c r="A48" s="71" t="s">
        <v>412</v>
      </c>
      <c r="B48" s="72"/>
      <c r="C48" s="72"/>
      <c r="D48" s="72"/>
      <c r="E48" s="72"/>
      <c r="F48" s="72"/>
      <c r="G48" s="72"/>
      <c r="H48" s="73"/>
    </row>
    <row r="49" spans="1:8" ht="14.15" customHeight="1" x14ac:dyDescent="0.2">
      <c r="A49" s="87" t="s">
        <v>418</v>
      </c>
      <c r="B49" s="465"/>
      <c r="C49" s="465"/>
      <c r="D49" s="465"/>
      <c r="E49" s="60"/>
      <c r="F49" s="60" t="s">
        <v>420</v>
      </c>
      <c r="G49" s="467"/>
      <c r="H49" s="468"/>
    </row>
    <row r="50" spans="1:8" ht="14.15" customHeight="1" x14ac:dyDescent="0.2">
      <c r="A50" s="87" t="s">
        <v>419</v>
      </c>
      <c r="B50" s="465"/>
      <c r="C50" s="465"/>
      <c r="D50" s="465"/>
      <c r="E50" s="60"/>
      <c r="F50" s="60" t="s">
        <v>433</v>
      </c>
      <c r="G50" s="467"/>
      <c r="H50" s="468"/>
    </row>
    <row r="51" spans="1:8" ht="14.15" customHeight="1" thickBot="1" x14ac:dyDescent="0.25">
      <c r="A51" s="112" t="s">
        <v>417</v>
      </c>
      <c r="B51" s="463"/>
      <c r="C51" s="463"/>
      <c r="D51" s="463"/>
      <c r="E51" s="113"/>
      <c r="F51" s="113" t="s">
        <v>421</v>
      </c>
      <c r="G51" s="463"/>
      <c r="H51" s="464"/>
    </row>
  </sheetData>
  <sheetProtection password="DE25" sheet="1" objects="1" scenarios="1" insertRows="0" selectLockedCells="1"/>
  <mergeCells count="33">
    <mergeCell ref="B30:H30"/>
    <mergeCell ref="G19:H19"/>
    <mergeCell ref="C17:E17"/>
    <mergeCell ref="B14:H14"/>
    <mergeCell ref="C20:E20"/>
    <mergeCell ref="C21:E21"/>
    <mergeCell ref="C18:E18"/>
    <mergeCell ref="C19:E19"/>
    <mergeCell ref="G17:H17"/>
    <mergeCell ref="G51:H51"/>
    <mergeCell ref="B49:D49"/>
    <mergeCell ref="B50:D50"/>
    <mergeCell ref="B51:D51"/>
    <mergeCell ref="C37:E37"/>
    <mergeCell ref="G49:H49"/>
    <mergeCell ref="G50:H50"/>
    <mergeCell ref="B46:H46"/>
    <mergeCell ref="C1:D1"/>
    <mergeCell ref="C2:D2"/>
    <mergeCell ref="C5:D5"/>
    <mergeCell ref="C4:D4"/>
    <mergeCell ref="G1:H1"/>
    <mergeCell ref="G2:H2"/>
    <mergeCell ref="G5:H5"/>
    <mergeCell ref="C3:D3"/>
    <mergeCell ref="G3:H3"/>
    <mergeCell ref="G4:H4"/>
    <mergeCell ref="C34:E34"/>
    <mergeCell ref="G34:H34"/>
    <mergeCell ref="C35:E35"/>
    <mergeCell ref="G35:H35"/>
    <mergeCell ref="C36:E36"/>
    <mergeCell ref="G36:H36"/>
  </mergeCells>
  <conditionalFormatting sqref="G40:H41 G24:H25 G28:H29 G44:H45 H12:H13">
    <cfRule type="containsText" dxfId="1" priority="28" operator="containsText" text="Pass">
      <formula>NOT(ISERROR(SEARCH("Pass",G12)))</formula>
    </cfRule>
    <cfRule type="containsText" dxfId="0" priority="29" operator="containsText" text="FAIL">
      <formula>NOT(ISERROR(SEARCH("FAIL",G12)))</formula>
    </cfRule>
  </conditionalFormatting>
  <dataValidations count="1">
    <dataValidation type="list" allowBlank="1" showInputMessage="1" showErrorMessage="1" sqref="C17:E17" xr:uid="{00000000-0002-0000-0300-000000000000}">
      <formula1>$I$17:$I$23</formula1>
    </dataValidation>
  </dataValidations>
  <pageMargins left="0.7" right="0.7" top="0.75" bottom="0.75" header="0.3" footer="0.3"/>
  <pageSetup orientation="portrait" r:id="rId1"/>
  <headerFooter>
    <oddHeader>&amp;C&amp;"Verdana,Regular"&amp;14 EarthCraft Renovation 2011 Testing Sheet</oddHeader>
    <oddFooter>&amp;Lv.2012.07.26&amp;CEarthCraft Renovation 2011&amp;R&amp;P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from>
                    <xdr:col>2</xdr:col>
                    <xdr:colOff>323850</xdr:colOff>
                    <xdr:row>13</xdr:row>
                    <xdr:rowOff>247650</xdr:rowOff>
                  </from>
                  <to>
                    <xdr:col>3</xdr:col>
                    <xdr:colOff>19050</xdr:colOff>
                    <xdr:row>15</xdr:row>
                    <xdr:rowOff>38100</xdr:rowOff>
                  </to>
                </anchor>
              </controlPr>
            </control>
          </mc:Choice>
        </mc:AlternateContent>
        <mc:AlternateContent xmlns:mc="http://schemas.openxmlformats.org/markup-compatibility/2006">
          <mc:Choice Requires="x14">
            <control shapeId="4103" r:id="rId5" name="Check Box 7">
              <controlPr defaultSize="0" autoFill="0" autoLine="0" autoPict="0">
                <anchor>
                  <from>
                    <xdr:col>4</xdr:col>
                    <xdr:colOff>12700</xdr:colOff>
                    <xdr:row>13</xdr:row>
                    <xdr:rowOff>247650</xdr:rowOff>
                  </from>
                  <to>
                    <xdr:col>4</xdr:col>
                    <xdr:colOff>285750</xdr:colOff>
                    <xdr:row>15</xdr:row>
                    <xdr:rowOff>38100</xdr:rowOff>
                  </to>
                </anchor>
              </controlPr>
            </control>
          </mc:Choice>
        </mc:AlternateContent>
        <mc:AlternateContent xmlns:mc="http://schemas.openxmlformats.org/markup-compatibility/2006">
          <mc:Choice Requires="x14">
            <control shapeId="4105" r:id="rId6" name="Check Box 9">
              <controlPr defaultSize="0" autoFill="0" autoLine="0" autoPict="0">
                <anchor>
                  <from>
                    <xdr:col>2</xdr:col>
                    <xdr:colOff>285750</xdr:colOff>
                    <xdr:row>29</xdr:row>
                    <xdr:rowOff>25400</xdr:rowOff>
                  </from>
                  <to>
                    <xdr:col>2</xdr:col>
                    <xdr:colOff>565150</xdr:colOff>
                    <xdr:row>29</xdr:row>
                    <xdr:rowOff>228600</xdr:rowOff>
                  </to>
                </anchor>
              </controlPr>
            </control>
          </mc:Choice>
        </mc:AlternateContent>
        <mc:AlternateContent xmlns:mc="http://schemas.openxmlformats.org/markup-compatibility/2006">
          <mc:Choice Requires="x14">
            <control shapeId="4106" r:id="rId7" name="Check Box 10">
              <controlPr defaultSize="0" autoFill="0" autoLine="0" autoPict="0">
                <anchor>
                  <from>
                    <xdr:col>4</xdr:col>
                    <xdr:colOff>12700</xdr:colOff>
                    <xdr:row>29</xdr:row>
                    <xdr:rowOff>25400</xdr:rowOff>
                  </from>
                  <to>
                    <xdr:col>4</xdr:col>
                    <xdr:colOff>285750</xdr:colOff>
                    <xdr:row>29</xdr:row>
                    <xdr:rowOff>228600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N28"/>
  <sheetViews>
    <sheetView showGridLines="0" zoomScaleNormal="100" zoomScaleSheetLayoutView="100" workbookViewId="0">
      <selection activeCell="B9" sqref="B9"/>
    </sheetView>
  </sheetViews>
  <sheetFormatPr defaultColWidth="9.1796875" defaultRowHeight="13.5" x14ac:dyDescent="0.25"/>
  <cols>
    <col min="1" max="1" width="16.81640625" style="35" customWidth="1"/>
    <col min="2" max="2" width="16.7265625" style="35" customWidth="1"/>
    <col min="3" max="3" width="13.453125" style="35" bestFit="1" customWidth="1"/>
    <col min="4" max="4" width="8.7265625" style="35" customWidth="1"/>
    <col min="5" max="5" width="6.7265625" style="35" customWidth="1"/>
    <col min="6" max="6" width="8.7265625" style="35" customWidth="1"/>
    <col min="7" max="7" width="1.7265625" style="35" customWidth="1"/>
    <col min="8" max="8" width="14.7265625" style="35" customWidth="1"/>
    <col min="9" max="9" width="24" style="35" customWidth="1"/>
    <col min="10" max="10" width="9.1796875" style="35" hidden="1" customWidth="1"/>
    <col min="11" max="16384" width="9.1796875" style="35"/>
  </cols>
  <sheetData>
    <row r="1" spans="1:14" x14ac:dyDescent="0.25">
      <c r="A1" s="148" t="str">
        <f>'Cover Sheet'!A1</f>
        <v>Builder Company:</v>
      </c>
      <c r="B1" s="149" t="str">
        <f>IF('Cover Sheet'!C1="","",'Cover Sheet'!C1)</f>
        <v/>
      </c>
      <c r="C1" s="149"/>
      <c r="D1" s="179"/>
      <c r="E1" s="151" t="str">
        <f>'Cover Sheet'!G1</f>
        <v>House Address:</v>
      </c>
      <c r="G1" s="149" t="str">
        <f>IF('Cover Sheet'!I1="","",'Cover Sheet'!I1)</f>
        <v/>
      </c>
      <c r="H1" s="149"/>
      <c r="I1" s="149"/>
    </row>
    <row r="2" spans="1:14" x14ac:dyDescent="0.25">
      <c r="A2" s="148" t="str">
        <f>'Cover Sheet'!A2</f>
        <v>Contact Person:</v>
      </c>
      <c r="B2" s="149" t="str">
        <f>IF('Cover Sheet'!C2="","",'Cover Sheet'!C2)</f>
        <v/>
      </c>
      <c r="C2" s="149"/>
      <c r="D2" s="179"/>
      <c r="E2" s="151" t="str">
        <f>'Cover Sheet'!G2</f>
        <v>City, State:</v>
      </c>
      <c r="G2" s="149" t="str">
        <f>IF('Cover Sheet'!I2="","",'Cover Sheet'!I2)</f>
        <v/>
      </c>
      <c r="H2" s="149"/>
      <c r="I2" s="149"/>
    </row>
    <row r="3" spans="1:14" x14ac:dyDescent="0.25">
      <c r="A3" s="148" t="str">
        <f>'Cover Sheet'!A3</f>
        <v>Phone:</v>
      </c>
      <c r="B3" s="149" t="str">
        <f>IF('Cover Sheet'!C3="","",'Cover Sheet'!C3)</f>
        <v/>
      </c>
      <c r="C3" s="149"/>
      <c r="D3" s="179"/>
      <c r="E3" s="151" t="str">
        <f>'Cover Sheet'!G3</f>
        <v>Zip Code:</v>
      </c>
      <c r="G3" s="149" t="str">
        <f>IF('Cover Sheet'!I3="","",'Cover Sheet'!I3)</f>
        <v/>
      </c>
      <c r="H3" s="149"/>
      <c r="I3" s="149"/>
    </row>
    <row r="4" spans="1:14" x14ac:dyDescent="0.25">
      <c r="A4" s="148" t="str">
        <f>'Cover Sheet'!A4</f>
        <v>Plan Name:</v>
      </c>
      <c r="B4" s="149" t="str">
        <f>IF('Cover Sheet'!C4="","",'Cover Sheet'!C4)</f>
        <v/>
      </c>
      <c r="C4" s="149"/>
      <c r="D4" s="179"/>
      <c r="E4" s="151" t="str">
        <f>'Cover Sheet'!G4</f>
        <v>Lot #:</v>
      </c>
      <c r="G4" s="149" t="str">
        <f>IF('Cover Sheet'!I4="","",'Cover Sheet'!I4)</f>
        <v/>
      </c>
      <c r="H4" s="149"/>
      <c r="I4" s="149"/>
    </row>
    <row r="5" spans="1:14" x14ac:dyDescent="0.25">
      <c r="A5" s="148" t="str">
        <f>'Cover Sheet'!A5</f>
        <v>Technical Advisor:</v>
      </c>
      <c r="B5" s="149" t="str">
        <f>IF('Cover Sheet'!C5="","",'Cover Sheet'!C5)</f>
        <v/>
      </c>
      <c r="C5" s="149"/>
      <c r="D5" s="179"/>
      <c r="E5" s="151" t="str">
        <f>'Cover Sheet'!G5</f>
        <v>Community:</v>
      </c>
      <c r="G5" s="149" t="str">
        <f>IF('Cover Sheet'!I5="","",'Cover Sheet'!I5)</f>
        <v/>
      </c>
      <c r="H5" s="149"/>
      <c r="I5" s="149"/>
    </row>
    <row r="6" spans="1:14" ht="14" thickBot="1" x14ac:dyDescent="0.3">
      <c r="A6" s="150"/>
      <c r="B6" s="150"/>
      <c r="C6" s="150"/>
      <c r="D6" s="150"/>
      <c r="E6" s="150"/>
      <c r="F6" s="150"/>
      <c r="G6" s="152"/>
      <c r="H6" s="153"/>
      <c r="I6" s="152"/>
    </row>
    <row r="7" spans="1:14" s="12" customFormat="1" ht="18" customHeight="1" x14ac:dyDescent="0.35">
      <c r="A7" s="22" t="s">
        <v>190</v>
      </c>
      <c r="B7" s="23"/>
      <c r="C7" s="23"/>
      <c r="D7" s="23"/>
      <c r="E7" s="23"/>
      <c r="F7" s="37"/>
      <c r="G7" s="49"/>
      <c r="H7" s="50" t="s">
        <v>207</v>
      </c>
      <c r="I7" s="51"/>
    </row>
    <row r="8" spans="1:14" s="41" customFormat="1" x14ac:dyDescent="0.25">
      <c r="A8" s="46" t="s">
        <v>191</v>
      </c>
      <c r="B8" s="17" t="s">
        <v>192</v>
      </c>
      <c r="C8" s="17" t="s">
        <v>475</v>
      </c>
      <c r="D8" s="17" t="s">
        <v>193</v>
      </c>
      <c r="E8" s="17" t="s">
        <v>194</v>
      </c>
      <c r="F8" s="47" t="s">
        <v>214</v>
      </c>
      <c r="H8" s="479" t="s">
        <v>212</v>
      </c>
      <c r="I8" s="480"/>
      <c r="J8" s="41" t="s">
        <v>461</v>
      </c>
      <c r="K8" s="40"/>
    </row>
    <row r="9" spans="1:14" s="13" customFormat="1" ht="14.15" customHeight="1" x14ac:dyDescent="0.25">
      <c r="A9" s="48" t="s">
        <v>195</v>
      </c>
      <c r="B9" s="140"/>
      <c r="C9" s="140"/>
      <c r="D9" s="140"/>
      <c r="E9" s="140"/>
      <c r="F9" s="141"/>
      <c r="G9" s="39"/>
      <c r="H9" s="52" t="s">
        <v>413</v>
      </c>
      <c r="I9" s="144"/>
      <c r="J9" s="41" t="s">
        <v>462</v>
      </c>
      <c r="K9" s="43"/>
    </row>
    <row r="10" spans="1:14" s="41" customFormat="1" ht="14.15" customHeight="1" x14ac:dyDescent="0.25">
      <c r="A10" s="48" t="s">
        <v>196</v>
      </c>
      <c r="B10" s="140"/>
      <c r="C10" s="140"/>
      <c r="D10" s="140"/>
      <c r="E10" s="140"/>
      <c r="F10" s="141"/>
      <c r="G10" s="39"/>
      <c r="H10" s="52" t="s">
        <v>411</v>
      </c>
      <c r="I10" s="144"/>
      <c r="J10" s="41" t="s">
        <v>463</v>
      </c>
      <c r="K10" s="43"/>
      <c r="N10" s="13"/>
    </row>
    <row r="11" spans="1:14" s="13" customFormat="1" ht="14.15" customHeight="1" x14ac:dyDescent="0.25">
      <c r="A11" s="48" t="s">
        <v>197</v>
      </c>
      <c r="B11" s="140"/>
      <c r="C11" s="140"/>
      <c r="D11" s="140"/>
      <c r="E11" s="140"/>
      <c r="F11" s="141"/>
      <c r="G11" s="39"/>
      <c r="H11" s="479" t="s">
        <v>213</v>
      </c>
      <c r="I11" s="480"/>
      <c r="J11" s="43"/>
      <c r="K11" s="43"/>
      <c r="N11" s="41"/>
    </row>
    <row r="12" spans="1:14" s="41" customFormat="1" ht="14.15" customHeight="1" x14ac:dyDescent="0.35">
      <c r="A12" s="48" t="s">
        <v>198</v>
      </c>
      <c r="B12" s="140"/>
      <c r="C12" s="140"/>
      <c r="D12" s="140"/>
      <c r="E12" s="140"/>
      <c r="F12" s="141"/>
      <c r="G12" s="39"/>
      <c r="H12" s="52" t="s">
        <v>413</v>
      </c>
      <c r="I12" s="145"/>
      <c r="J12" t="s">
        <v>464</v>
      </c>
      <c r="K12" s="43"/>
      <c r="N12" s="13"/>
    </row>
    <row r="13" spans="1:14" s="13" customFormat="1" ht="14.15" customHeight="1" x14ac:dyDescent="0.35">
      <c r="A13" s="48" t="s">
        <v>199</v>
      </c>
      <c r="B13" s="140"/>
      <c r="C13" s="140"/>
      <c r="D13" s="140"/>
      <c r="E13" s="140"/>
      <c r="F13" s="141"/>
      <c r="G13" s="39"/>
      <c r="H13" s="52" t="s">
        <v>411</v>
      </c>
      <c r="I13" s="146"/>
      <c r="J13" t="s">
        <v>465</v>
      </c>
      <c r="K13" s="43"/>
      <c r="N13" s="41"/>
    </row>
    <row r="14" spans="1:14" s="41" customFormat="1" ht="14.15" customHeight="1" x14ac:dyDescent="0.35">
      <c r="A14" s="48" t="s">
        <v>200</v>
      </c>
      <c r="B14" s="140"/>
      <c r="C14" s="140"/>
      <c r="D14" s="140"/>
      <c r="E14" s="140"/>
      <c r="F14" s="141"/>
      <c r="G14" s="39"/>
      <c r="H14" s="479" t="s">
        <v>215</v>
      </c>
      <c r="I14" s="480"/>
      <c r="J14" t="s">
        <v>466</v>
      </c>
      <c r="K14" s="43"/>
      <c r="N14" s="13"/>
    </row>
    <row r="15" spans="1:14" s="13" customFormat="1" ht="14.15" customHeight="1" x14ac:dyDescent="0.35">
      <c r="A15" s="48" t="s">
        <v>201</v>
      </c>
      <c r="B15" s="140"/>
      <c r="C15" s="140"/>
      <c r="D15" s="140"/>
      <c r="E15" s="140"/>
      <c r="F15" s="141"/>
      <c r="G15" s="39"/>
      <c r="H15" s="52" t="s">
        <v>413</v>
      </c>
      <c r="I15" s="146"/>
      <c r="J15" t="s">
        <v>467</v>
      </c>
      <c r="K15" s="43"/>
      <c r="N15" s="41"/>
    </row>
    <row r="16" spans="1:14" s="13" customFormat="1" ht="14.15" customHeight="1" x14ac:dyDescent="0.35">
      <c r="A16" s="48" t="s">
        <v>202</v>
      </c>
      <c r="B16" s="140"/>
      <c r="C16" s="140"/>
      <c r="D16" s="140"/>
      <c r="E16" s="140"/>
      <c r="F16" s="141"/>
      <c r="G16" s="39"/>
      <c r="H16" s="52" t="s">
        <v>411</v>
      </c>
      <c r="I16" s="146"/>
      <c r="J16" t="s">
        <v>468</v>
      </c>
      <c r="K16" s="43"/>
    </row>
    <row r="17" spans="1:14" s="41" customFormat="1" ht="14.15" customHeight="1" x14ac:dyDescent="0.35">
      <c r="A17" s="48" t="s">
        <v>203</v>
      </c>
      <c r="B17" s="140"/>
      <c r="C17" s="140"/>
      <c r="D17" s="140"/>
      <c r="E17" s="140"/>
      <c r="F17" s="141"/>
      <c r="G17" s="39"/>
      <c r="H17" s="52" t="s">
        <v>414</v>
      </c>
      <c r="I17" s="146"/>
      <c r="J17" t="s">
        <v>469</v>
      </c>
      <c r="K17" s="43"/>
    </row>
    <row r="18" spans="1:14" s="13" customFormat="1" ht="14.15" customHeight="1" x14ac:dyDescent="0.35">
      <c r="A18" s="48" t="s">
        <v>204</v>
      </c>
      <c r="B18" s="140"/>
      <c r="C18" s="140"/>
      <c r="D18" s="140"/>
      <c r="E18" s="140"/>
      <c r="F18" s="141"/>
      <c r="G18" s="39"/>
      <c r="H18" s="52" t="s">
        <v>415</v>
      </c>
      <c r="I18" s="146"/>
      <c r="J18" t="s">
        <v>470</v>
      </c>
      <c r="K18" s="43"/>
    </row>
    <row r="19" spans="1:14" s="41" customFormat="1" ht="14.15" customHeight="1" thickBot="1" x14ac:dyDescent="0.4">
      <c r="A19" s="48" t="s">
        <v>205</v>
      </c>
      <c r="B19" s="140"/>
      <c r="C19" s="140"/>
      <c r="D19" s="140"/>
      <c r="E19" s="140"/>
      <c r="F19" s="141"/>
      <c r="G19" s="39"/>
      <c r="H19" s="111" t="s">
        <v>416</v>
      </c>
      <c r="I19" s="147"/>
      <c r="J19" t="s">
        <v>471</v>
      </c>
      <c r="K19" s="43"/>
      <c r="N19" s="13"/>
    </row>
    <row r="20" spans="1:14" s="13" customFormat="1" ht="14.15" customHeight="1" thickBot="1" x14ac:dyDescent="0.4">
      <c r="A20" s="38" t="s">
        <v>206</v>
      </c>
      <c r="B20" s="142"/>
      <c r="C20" s="142"/>
      <c r="D20" s="142"/>
      <c r="E20" s="142"/>
      <c r="F20" s="143"/>
      <c r="G20" s="39"/>
      <c r="H20" s="43"/>
      <c r="I20" s="44"/>
      <c r="J20" t="s">
        <v>472</v>
      </c>
      <c r="K20" s="43"/>
      <c r="L20" s="44"/>
      <c r="M20" s="44"/>
      <c r="N20" s="41"/>
    </row>
    <row r="21" spans="1:14" s="13" customFormat="1" ht="4" customHeight="1" thickBot="1" x14ac:dyDescent="0.4">
      <c r="A21" s="39"/>
      <c r="B21" s="39"/>
      <c r="C21" s="39"/>
      <c r="D21" s="39"/>
      <c r="E21" s="39"/>
      <c r="F21" s="39"/>
      <c r="G21" s="39"/>
      <c r="H21" s="43"/>
      <c r="I21" s="44"/>
      <c r="J21" t="s">
        <v>473</v>
      </c>
      <c r="K21" s="43"/>
      <c r="L21" s="44"/>
      <c r="M21" s="44"/>
      <c r="N21" s="41"/>
    </row>
    <row r="22" spans="1:14" s="41" customFormat="1" ht="14.5" x14ac:dyDescent="0.35">
      <c r="A22" s="22" t="s">
        <v>208</v>
      </c>
      <c r="B22" s="23"/>
      <c r="C22" s="23"/>
      <c r="D22" s="23"/>
      <c r="E22" s="23"/>
      <c r="F22" s="23"/>
      <c r="G22" s="24"/>
      <c r="H22" s="24"/>
      <c r="I22" s="51"/>
      <c r="J22" t="s">
        <v>474</v>
      </c>
      <c r="K22" s="39"/>
      <c r="L22" s="42"/>
      <c r="M22" s="42"/>
      <c r="N22" s="13"/>
    </row>
    <row r="23" spans="1:14" x14ac:dyDescent="0.25">
      <c r="A23" s="46" t="s">
        <v>209</v>
      </c>
      <c r="B23" s="45"/>
      <c r="C23" s="45"/>
      <c r="D23" s="45"/>
      <c r="E23" s="45"/>
      <c r="F23" s="45"/>
      <c r="G23" s="45"/>
      <c r="H23" s="45"/>
      <c r="I23" s="106" t="str">
        <f>IF('Cover Sheet'!J7="","",'Cover Sheet'!J7)</f>
        <v/>
      </c>
    </row>
    <row r="24" spans="1:14" ht="144" customHeight="1" x14ac:dyDescent="0.25">
      <c r="A24" s="473"/>
      <c r="B24" s="474"/>
      <c r="C24" s="474"/>
      <c r="D24" s="474"/>
      <c r="E24" s="474"/>
      <c r="F24" s="474"/>
      <c r="G24" s="474"/>
      <c r="H24" s="474"/>
      <c r="I24" s="475"/>
    </row>
    <row r="25" spans="1:14" x14ac:dyDescent="0.25">
      <c r="A25" s="46" t="s">
        <v>210</v>
      </c>
      <c r="B25" s="36"/>
      <c r="C25" s="36"/>
      <c r="D25" s="36"/>
      <c r="E25" s="36"/>
      <c r="F25" s="36"/>
      <c r="G25" s="36"/>
      <c r="H25" s="36"/>
      <c r="I25" s="106" t="str">
        <f>IF('Cover Sheet'!J8="","",'Cover Sheet'!J8)</f>
        <v/>
      </c>
    </row>
    <row r="26" spans="1:14" ht="144" customHeight="1" x14ac:dyDescent="0.25">
      <c r="A26" s="473"/>
      <c r="B26" s="474"/>
      <c r="C26" s="474"/>
      <c r="D26" s="474"/>
      <c r="E26" s="474"/>
      <c r="F26" s="474"/>
      <c r="G26" s="474"/>
      <c r="H26" s="474"/>
      <c r="I26" s="475"/>
      <c r="J26" s="35" t="s">
        <v>477</v>
      </c>
    </row>
    <row r="27" spans="1:14" x14ac:dyDescent="0.25">
      <c r="A27" s="46" t="s">
        <v>211</v>
      </c>
      <c r="B27" s="36"/>
      <c r="C27" s="36"/>
      <c r="D27" s="36"/>
      <c r="E27" s="36"/>
      <c r="F27" s="36"/>
      <c r="G27" s="36"/>
      <c r="H27" s="36"/>
      <c r="I27" s="107"/>
      <c r="J27" s="35" t="s">
        <v>476</v>
      </c>
    </row>
    <row r="28" spans="1:14" ht="72" customHeight="1" thickBot="1" x14ac:dyDescent="0.3">
      <c r="A28" s="476"/>
      <c r="B28" s="477"/>
      <c r="C28" s="477"/>
      <c r="D28" s="477"/>
      <c r="E28" s="477"/>
      <c r="F28" s="477"/>
      <c r="G28" s="477"/>
      <c r="H28" s="477"/>
      <c r="I28" s="478"/>
    </row>
  </sheetData>
  <sheetProtection password="93E8" sheet="1" objects="1" scenarios="1" selectLockedCells="1"/>
  <mergeCells count="6">
    <mergeCell ref="A24:I24"/>
    <mergeCell ref="A26:I26"/>
    <mergeCell ref="A28:I28"/>
    <mergeCell ref="H14:I14"/>
    <mergeCell ref="H8:I8"/>
    <mergeCell ref="H11:I11"/>
  </mergeCells>
  <dataValidations count="3">
    <dataValidation type="list" allowBlank="1" showInputMessage="1" showErrorMessage="1" sqref="E9:E20" xr:uid="{00000000-0002-0000-0400-000000000000}">
      <formula1>$J$7:$J$10</formula1>
    </dataValidation>
    <dataValidation type="list" allowBlank="1" showInputMessage="1" showErrorMessage="1" sqref="B9:B20" xr:uid="{00000000-0002-0000-0400-000001000000}">
      <formula1>$J$11:$J$22</formula1>
    </dataValidation>
    <dataValidation type="list" allowBlank="1" showInputMessage="1" showErrorMessage="1" sqref="C9:C20" xr:uid="{00000000-0002-0000-0400-000002000000}">
      <formula1>$J$25:$J$27</formula1>
    </dataValidation>
  </dataValidations>
  <printOptions horizontalCentered="1"/>
  <pageMargins left="0.7" right="0.7" top="2" bottom="0.75" header="0.3" footer="0.3"/>
  <pageSetup scale="81" orientation="portrait" r:id="rId1"/>
  <headerFooter>
    <oddHeader>&amp;C&amp;G
Inspection Notes</oddHeader>
    <oddFooter>&amp;Lv.2012.07.26&amp;CEarthCraft Renovation 2011&amp;R&amp;P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Instructions</vt:lpstr>
      <vt:lpstr>Cover Sheet</vt:lpstr>
      <vt:lpstr>Worksheet</vt:lpstr>
      <vt:lpstr>TestSheet</vt:lpstr>
      <vt:lpstr>Inspection Notes</vt:lpstr>
      <vt:lpstr>'Inspection Notes'!Print_Area</vt:lpstr>
      <vt:lpstr>TestSheet!Print_Area</vt:lpstr>
      <vt:lpstr>Worksheet!Print_Area</vt:lpstr>
      <vt:lpstr>Worksheet!Print_Titles</vt:lpstr>
      <vt:lpstr>TestSheet!TotalHtSp</vt:lpstr>
    </vt:vector>
  </TitlesOfParts>
  <Company>Southface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Cara O'Rourke</dc:creator>
  <cp:lastModifiedBy>Amelia Godfrey</cp:lastModifiedBy>
  <cp:lastPrinted>2016-03-21T18:56:05Z</cp:lastPrinted>
  <dcterms:created xsi:type="dcterms:W3CDTF">2010-10-25T15:53:20Z</dcterms:created>
  <dcterms:modified xsi:type="dcterms:W3CDTF">2019-11-01T19:29:36Z</dcterms:modified>
</cp:coreProperties>
</file>